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bedoya\Desktop\CONVOCATORIA PUBLICA RENTING TECNOLOGICO\"/>
    </mc:Choice>
  </mc:AlternateContent>
  <xr:revisionPtr revIDLastSave="0" documentId="13_ncr:1_{BA6FBC31-861A-4A91-8B8E-35DB65E39C5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Matriz 1 - Riesgos" sheetId="1" r:id="rId1"/>
    <sheet name="Inputs" sheetId="2" r:id="rId2"/>
  </sheets>
  <definedNames>
    <definedName name="_xlnm._FilterDatabase" localSheetId="0" hidden="1">'Matriz 1 - Riesgos'!$A$5:$X$10</definedName>
    <definedName name="_xlnm.Print_Area" localSheetId="0">'Matriz 1 - Riesgos'!$A$1:$X$20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P6" i="1"/>
  <c r="K6" i="1"/>
  <c r="J6" i="1"/>
  <c r="P11" i="1"/>
  <c r="Q11" i="1" s="1"/>
  <c r="J11" i="1"/>
  <c r="K11" i="1" s="1"/>
  <c r="J8" i="1" l="1"/>
  <c r="K8" i="1" s="1"/>
  <c r="P8" i="1"/>
  <c r="Q8" i="1" s="1"/>
  <c r="J9" i="1"/>
  <c r="K9" i="1" s="1"/>
  <c r="P9" i="1"/>
  <c r="Q9" i="1" s="1"/>
  <c r="J10" i="1"/>
  <c r="K10" i="1" s="1"/>
  <c r="P10" i="1"/>
  <c r="Q10" i="1" s="1"/>
  <c r="P7" i="1" l="1"/>
  <c r="Q7" i="1" s="1"/>
  <c r="J7" i="1"/>
  <c r="K7" i="1" s="1"/>
</calcChain>
</file>

<file path=xl/sharedStrings.xml><?xml version="1.0" encoding="utf-8"?>
<sst xmlns="http://schemas.openxmlformats.org/spreadsheetml/2006/main" count="150" uniqueCount="88">
  <si>
    <t>N°</t>
  </si>
  <si>
    <t>Clase</t>
  </si>
  <si>
    <t>Fuente</t>
  </si>
  <si>
    <t>Etapa</t>
  </si>
  <si>
    <t>Tipo</t>
  </si>
  <si>
    <t>Descripción (Qué puede pasar y, cómo puede ocurrir)</t>
  </si>
  <si>
    <t>Consecuencia de la ocurrencia del evento</t>
  </si>
  <si>
    <t>Probabilidad</t>
  </si>
  <si>
    <t>Impacto</t>
  </si>
  <si>
    <t>Valoración del riesgo</t>
  </si>
  <si>
    <t>Categoría</t>
  </si>
  <si>
    <t>¿A quién se le asigna?</t>
  </si>
  <si>
    <t>Tratamiento/ Controles a ser implementados</t>
  </si>
  <si>
    <t>Impacto después del tratamiento</t>
  </si>
  <si>
    <t>¿Afecta la ejecución del contrato?</t>
  </si>
  <si>
    <t>Responsable por implementar el tratamiento</t>
  </si>
  <si>
    <t>Fecha estimada en que se inicia el tratamiento</t>
  </si>
  <si>
    <t>Fecha estimada en que se completa el tratamiento </t>
  </si>
  <si>
    <t>Monitoreo y revisión</t>
  </si>
  <si>
    <t>¿Cómo se realiza el monitoreo?</t>
  </si>
  <si>
    <t>Periodicidad ¿Cuándo?</t>
  </si>
  <si>
    <t>General</t>
  </si>
  <si>
    <t>Externo</t>
  </si>
  <si>
    <t>Selección</t>
  </si>
  <si>
    <t>Económico</t>
  </si>
  <si>
    <t>Sí</t>
  </si>
  <si>
    <t>Ejecución</t>
  </si>
  <si>
    <t>Proveedor</t>
  </si>
  <si>
    <t>Específico</t>
  </si>
  <si>
    <t>Operacionales</t>
  </si>
  <si>
    <t>Financieros</t>
  </si>
  <si>
    <t>Afectaciones en el flujo de caja a los Proveedores en el pago de sus obligaciones.</t>
  </si>
  <si>
    <t>Al momento de la fecha de radicación de la factura de manera correcta por parte del Proveedor.</t>
  </si>
  <si>
    <t>Verificando los requisitos de cada factura y de acuerdo con los reportes de mora de pago.</t>
  </si>
  <si>
    <t>Por factura.</t>
  </si>
  <si>
    <t>permanente</t>
  </si>
  <si>
    <t>Interno</t>
  </si>
  <si>
    <t>sí</t>
  </si>
  <si>
    <t>Riesgo</t>
  </si>
  <si>
    <t>Valoración</t>
  </si>
  <si>
    <t>Planeación</t>
  </si>
  <si>
    <t>Bajo</t>
  </si>
  <si>
    <t>Sociales o Políticos</t>
  </si>
  <si>
    <t>Contratación</t>
  </si>
  <si>
    <t>Regulatorios</t>
  </si>
  <si>
    <t>Naturaleza</t>
  </si>
  <si>
    <t>Medio</t>
  </si>
  <si>
    <t>Ambientales</t>
  </si>
  <si>
    <t>Alto</t>
  </si>
  <si>
    <t>Tecnológicos</t>
  </si>
  <si>
    <t>Extremo</t>
  </si>
  <si>
    <t>Ruta N Medellín</t>
  </si>
  <si>
    <t>Emprendedor + Proveedor</t>
  </si>
  <si>
    <t>Ruta N Medellín + Emprendedor + Proveedor</t>
  </si>
  <si>
    <t>Ruta N Medellín + Emprendedor</t>
  </si>
  <si>
    <t>Ruta N Medellín + Proveedor</t>
  </si>
  <si>
    <t>Emprededor</t>
  </si>
  <si>
    <t>Afectación en los tiempos de prestación de servicios que pueden afectar las metas de la misión del banco de proveedores</t>
  </si>
  <si>
    <t>Estipulación contractual que permita aplicar multas o sanciones al Proveedor por demoras en la prestación de los servicios.</t>
  </si>
  <si>
    <t xml:space="preserve">El supervisor designado por Ruta N  deberá realizar seguimiento  a los tiempos mínimos de entrega establecidos en el anexo técnico para los servicios </t>
  </si>
  <si>
    <t xml:space="preserve">Permanente hasta la prestqación de los servicios </t>
  </si>
  <si>
    <t>(i) Radicación correcta de la factura por parte del Proveedor de acuerdo con lo establecido en la minuta del contrato Marco, (ii) Verificación y programación del pago de manera oportuna por parte de la Ruta N de acuerdo con lo establecido en el Contrato Marco</t>
  </si>
  <si>
    <t>Al momento del pago efectivo de la factura por parte de Ruta N.</t>
  </si>
  <si>
    <t>Posibilidad de incremento en costos y tiempos debido a solicitudes de cambio constantes y sin análisis previo,</t>
  </si>
  <si>
    <t xml:space="preserve"> aumento la complejidad del proyecto y los costos</t>
  </si>
  <si>
    <t>Establecer y socializar con todo el equipo de proyecto el plan para la gestión del cambio.</t>
  </si>
  <si>
    <t xml:space="preserve">Etapa de ejecución del contrato </t>
  </si>
  <si>
    <t xml:space="preserve">Terminación del contrato </t>
  </si>
  <si>
    <t xml:space="preserve">Reuniones periodicas de seguimiento durante la ejecucion del contrato </t>
  </si>
  <si>
    <t>Periodico</t>
  </si>
  <si>
    <t>Posibilidad de Retrasos en la prestación de servicios por demoras atribuibles al proveedor</t>
  </si>
  <si>
    <t>Posibles Demoras en el pago de los servicios parte de Ruta N.</t>
  </si>
  <si>
    <t>Tecnologicos</t>
  </si>
  <si>
    <t>ejecucion del contrato</t>
  </si>
  <si>
    <t xml:space="preserve">Seguimiento por parte del supervisor durante la ejecución del contrato </t>
  </si>
  <si>
    <t>Obsolescencia tecnológica dado que nuevos actores pueden tener éxito en su proceso de innovación y desplazar a otros dentro de el.
Problemas de calidad: Es posible que los bienes en renting tecnológico no cumplan con los estándares de calidad requeridos, lo que puede afectar su rendimiento y durabilidad a largo plazo.</t>
  </si>
  <si>
    <t>Mayor costo de productos debido a la necesidad de utilizar tecnología más antigua.
Menor capacidad de diferenciación, puesto que no se pueda cumplir con los lineamientos que señale el Gobierno Nacional y no pueda se ofrecer los servicios de la corporación.</t>
  </si>
  <si>
    <t xml:space="preserve"> Reducir consecuencias y probabilidades. Contar con planes de contingencia, incluyendo procedimientos agiles para disponer de personal de respaldo.
Medición del clima laboral, y de acuerdo con estos resultados implementar las medidas necesarias.
Realizar revisiones periódicas a la infraestructura tecnologica y hacer cumplir los planes de mantenimientos preventivos.</t>
  </si>
  <si>
    <t xml:space="preserve">Etapa de ejecución de la prorroga del OTRO-SI </t>
  </si>
  <si>
    <t>Posibilidad de interrupción de los servicios de ingraestructura tecnologica (Servidores, aplicaciones, red cableada e inalambrica)</t>
  </si>
  <si>
    <t>Mal funcionamiento en la plataforma e infraestructura de Ruta N</t>
  </si>
  <si>
    <t>Realizar validación y/o actualización que se requiere para  operar la plataforma a través del formato de requerimientos del proyecto. Adicionalmente hacer seguimiento y solicitar informes periodico al estado de la disponibilidad y seguridad informatica</t>
  </si>
  <si>
    <t>No suscripción
del OTRO-SI
de la (s) garantía
(s) exigidas en el
proceso
contractual</t>
  </si>
  <si>
    <t>No ejecución del contrato.
*No legalización
del OTRO-SI</t>
  </si>
  <si>
    <t>Hacer cumplir la
garantía de única
*Imposición
de Multas,
Sanciones y
Declaratorias de
Incumplimiento</t>
  </si>
  <si>
    <t>Con el perfeccionamiento y legalización del contrato</t>
  </si>
  <si>
    <t>Etapa contractual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</si>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</sst>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eomanist Light"/>
      <family val="3"/>
    </font>
    <font>
      <sz val="8"/>
      <color rgb="FF4E4D4D"/>
      <name val="Geomanist Light"/>
      <family val="3"/>
    </font>
    <font>
      <sz val="11"/>
      <color theme="1"/>
      <name val="Geomanist Bold"/>
      <family val="3"/>
    </font>
    <font>
      <b/>
      <sz val="8"/>
      <color rgb="FF4E4D4D"/>
      <name val="Geomanist Light"/>
      <family val="3"/>
    </font>
    <font>
      <b/>
      <sz val="8"/>
      <name val="Geomanist Light"/>
      <family val="3"/>
    </font>
    <font>
      <b/>
      <sz val="10"/>
      <name val="Geomanist Light"/>
      <family val="3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0" borderId="2" xfId="0" applyFont="1" applyBorder="1"/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35018</xdr:rowOff>
    </xdr:from>
    <xdr:to>
      <xdr:col>3</xdr:col>
      <xdr:colOff>164913</xdr:colOff>
      <xdr:row>2</xdr:row>
      <xdr:rowOff>103999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914B8F-BA89-A290-F368-0D5CE404D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35018"/>
          <a:ext cx="1309688" cy="93426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showGridLines="0" view="pageBreakPreview" zoomScale="118" zoomScaleNormal="50" zoomScaleSheetLayoutView="118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F8" sqref="F8"/>
    </sheetView>
  </sheetViews>
  <sheetFormatPr baseColWidth="10" defaultColWidth="11.453125" defaultRowHeight="14.5"/>
  <cols>
    <col min="1" max="1" width="9.453125" style="3" customWidth="1"/>
    <col min="2" max="2" width="5.1796875" style="3" customWidth="1"/>
    <col min="3" max="3" width="4.26953125" style="3" customWidth="1"/>
    <col min="4" max="4" width="4.453125" style="3" customWidth="1"/>
    <col min="5" max="5" width="5.453125" style="3" customWidth="1"/>
    <col min="6" max="6" width="22.81640625" style="3" customWidth="1"/>
    <col min="7" max="7" width="26.26953125" style="3" customWidth="1"/>
    <col min="8" max="8" width="6.7265625" style="3" customWidth="1"/>
    <col min="9" max="9" width="5.26953125" style="3" customWidth="1"/>
    <col min="10" max="10" width="7.26953125" style="3" customWidth="1"/>
    <col min="11" max="11" width="6.453125" style="3" customWidth="1"/>
    <col min="12" max="12" width="12.7265625" style="3" customWidth="1"/>
    <col min="13" max="13" width="34" style="3" customWidth="1"/>
    <col min="14" max="14" width="5.1796875" style="3" customWidth="1"/>
    <col min="15" max="15" width="5.26953125" style="3" customWidth="1"/>
    <col min="16" max="16" width="7.7265625" style="3" customWidth="1"/>
    <col min="17" max="17" width="5.453125" style="3" customWidth="1"/>
    <col min="18" max="18" width="9.26953125" style="3" customWidth="1"/>
    <col min="19" max="19" width="10.453125" style="3" customWidth="1"/>
    <col min="20" max="21" width="13.453125" style="3" customWidth="1"/>
    <col min="22" max="22" width="29.26953125" style="3" customWidth="1"/>
    <col min="23" max="23" width="19.81640625" style="3" customWidth="1"/>
    <col min="24" max="24" width="3.7265625" style="3" customWidth="1"/>
    <col min="25" max="16384" width="11.453125" style="3"/>
  </cols>
  <sheetData>
    <row r="1" spans="1:24" s="2" customFormat="1" ht="43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24.75" customHeight="1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4" s="5" customFormat="1" ht="22.5" customHeight="1">
      <c r="A3" s="15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5" t="s">
        <v>5</v>
      </c>
      <c r="G3" s="15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5" t="s">
        <v>12</v>
      </c>
      <c r="N3" s="15" t="s">
        <v>13</v>
      </c>
      <c r="O3" s="15"/>
      <c r="P3" s="15"/>
      <c r="Q3" s="15"/>
      <c r="R3" s="14" t="s">
        <v>14</v>
      </c>
      <c r="S3" s="14" t="s">
        <v>15</v>
      </c>
      <c r="T3" s="15" t="s">
        <v>16</v>
      </c>
      <c r="U3" s="15" t="s">
        <v>17</v>
      </c>
      <c r="V3" s="15" t="s">
        <v>18</v>
      </c>
      <c r="W3" s="15"/>
      <c r="X3" s="4"/>
    </row>
    <row r="4" spans="1:24" s="5" customFormat="1">
      <c r="A4" s="15"/>
      <c r="B4" s="14"/>
      <c r="C4" s="14"/>
      <c r="D4" s="14"/>
      <c r="E4" s="14"/>
      <c r="F4" s="15"/>
      <c r="G4" s="15"/>
      <c r="H4" s="14"/>
      <c r="I4" s="14"/>
      <c r="J4" s="14"/>
      <c r="K4" s="14"/>
      <c r="L4" s="14"/>
      <c r="M4" s="15"/>
      <c r="N4" s="14" t="s">
        <v>7</v>
      </c>
      <c r="O4" s="14" t="s">
        <v>8</v>
      </c>
      <c r="P4" s="14" t="s">
        <v>9</v>
      </c>
      <c r="Q4" s="14" t="s">
        <v>10</v>
      </c>
      <c r="R4" s="14"/>
      <c r="S4" s="14"/>
      <c r="T4" s="15"/>
      <c r="U4" s="15"/>
      <c r="V4" s="15" t="s">
        <v>19</v>
      </c>
      <c r="W4" s="15" t="s">
        <v>20</v>
      </c>
      <c r="X4" s="4"/>
    </row>
    <row r="5" spans="1:24" s="5" customFormat="1" ht="28.5" customHeight="1">
      <c r="A5" s="15"/>
      <c r="B5" s="14"/>
      <c r="C5" s="14"/>
      <c r="D5" s="14"/>
      <c r="E5" s="14"/>
      <c r="F5" s="15"/>
      <c r="G5" s="15"/>
      <c r="H5" s="14"/>
      <c r="I5" s="14"/>
      <c r="J5" s="14"/>
      <c r="K5" s="14"/>
      <c r="L5" s="14"/>
      <c r="M5" s="15"/>
      <c r="N5" s="14"/>
      <c r="O5" s="14"/>
      <c r="P5" s="14"/>
      <c r="Q5" s="14"/>
      <c r="R5" s="14"/>
      <c r="S5" s="14"/>
      <c r="T5" s="15"/>
      <c r="U5" s="15"/>
      <c r="V5" s="15"/>
      <c r="W5" s="15"/>
      <c r="X5" s="4"/>
    </row>
    <row r="6" spans="1:24" s="2" customFormat="1" ht="80.25" customHeight="1">
      <c r="A6" s="8">
        <v>1</v>
      </c>
      <c r="B6" s="9" t="s">
        <v>28</v>
      </c>
      <c r="C6" s="9" t="s">
        <v>22</v>
      </c>
      <c r="D6" s="9" t="s">
        <v>26</v>
      </c>
      <c r="E6" s="9" t="s">
        <v>29</v>
      </c>
      <c r="F6" s="10" t="s">
        <v>82</v>
      </c>
      <c r="G6" s="10" t="s">
        <v>83</v>
      </c>
      <c r="H6" s="11">
        <v>3</v>
      </c>
      <c r="I6" s="11">
        <v>3</v>
      </c>
      <c r="J6" s="11">
        <f t="shared" ref="J6:J7" si="0">SUM(H6:I6)</f>
        <v>6</v>
      </c>
      <c r="K6" s="11" t="str">
        <f>VLOOKUP(J6,Inputs!$E$2:$F$12,2,FALSE)</f>
        <v>Alto</v>
      </c>
      <c r="L6" s="11" t="s">
        <v>27</v>
      </c>
      <c r="M6" s="10" t="s">
        <v>84</v>
      </c>
      <c r="N6" s="11">
        <v>2</v>
      </c>
      <c r="O6" s="11">
        <v>3</v>
      </c>
      <c r="P6" s="11">
        <f t="shared" ref="P6:P7" si="1">SUM(N6:O6)</f>
        <v>5</v>
      </c>
      <c r="Q6" s="11" t="str">
        <f>VLOOKUP(P6,Inputs!$E$2:$F$12,2,FALSE)</f>
        <v>Medio</v>
      </c>
      <c r="R6" s="11" t="s">
        <v>25</v>
      </c>
      <c r="S6" s="11" t="s">
        <v>55</v>
      </c>
      <c r="T6" s="12" t="s">
        <v>66</v>
      </c>
      <c r="U6" s="12" t="s">
        <v>67</v>
      </c>
      <c r="V6" s="10" t="s">
        <v>85</v>
      </c>
      <c r="W6" s="12" t="s">
        <v>86</v>
      </c>
      <c r="X6" s="13"/>
    </row>
    <row r="7" spans="1:24" s="2" customFormat="1" ht="102" customHeight="1">
      <c r="A7" s="8">
        <v>2</v>
      </c>
      <c r="B7" s="9" t="s">
        <v>21</v>
      </c>
      <c r="C7" s="9" t="s">
        <v>22</v>
      </c>
      <c r="D7" s="9" t="s">
        <v>26</v>
      </c>
      <c r="E7" s="9" t="s">
        <v>24</v>
      </c>
      <c r="F7" s="10" t="s">
        <v>63</v>
      </c>
      <c r="G7" s="10" t="s">
        <v>64</v>
      </c>
      <c r="H7" s="11">
        <v>3</v>
      </c>
      <c r="I7" s="11">
        <v>3</v>
      </c>
      <c r="J7" s="11">
        <f t="shared" si="0"/>
        <v>6</v>
      </c>
      <c r="K7" s="11" t="str">
        <f>VLOOKUP(J7,Inputs!$E$2:$F$12,2,FALSE)</f>
        <v>Alto</v>
      </c>
      <c r="L7" s="11" t="s">
        <v>27</v>
      </c>
      <c r="M7" s="10" t="s">
        <v>65</v>
      </c>
      <c r="N7" s="11">
        <v>2</v>
      </c>
      <c r="O7" s="11">
        <v>2</v>
      </c>
      <c r="P7" s="11">
        <f t="shared" si="1"/>
        <v>4</v>
      </c>
      <c r="Q7" s="11" t="str">
        <f>VLOOKUP(P7,Inputs!$E$2:$F$12,2,FALSE)</f>
        <v>Bajo</v>
      </c>
      <c r="R7" s="11" t="s">
        <v>25</v>
      </c>
      <c r="S7" s="11" t="s">
        <v>51</v>
      </c>
      <c r="T7" s="12" t="s">
        <v>66</v>
      </c>
      <c r="U7" s="12" t="s">
        <v>67</v>
      </c>
      <c r="V7" s="10" t="s">
        <v>68</v>
      </c>
      <c r="W7" s="12" t="s">
        <v>69</v>
      </c>
      <c r="X7" s="13"/>
    </row>
    <row r="8" spans="1:24" s="2" customFormat="1" ht="168.75" customHeight="1">
      <c r="A8" s="8">
        <v>3</v>
      </c>
      <c r="B8" s="9" t="s">
        <v>28</v>
      </c>
      <c r="C8" s="9" t="s">
        <v>22</v>
      </c>
      <c r="D8" s="9" t="s">
        <v>26</v>
      </c>
      <c r="E8" s="9" t="s">
        <v>29</v>
      </c>
      <c r="F8" s="10" t="s">
        <v>70</v>
      </c>
      <c r="G8" s="10" t="s">
        <v>57</v>
      </c>
      <c r="H8" s="11">
        <v>3</v>
      </c>
      <c r="I8" s="11">
        <v>4</v>
      </c>
      <c r="J8" s="11">
        <f t="shared" ref="J8:J10" si="2">SUM(H8:I8)</f>
        <v>7</v>
      </c>
      <c r="K8" s="11" t="str">
        <f>VLOOKUP(J8,Inputs!$E$2:$F$12,2,FALSE)</f>
        <v>Alto</v>
      </c>
      <c r="L8" s="11" t="s">
        <v>53</v>
      </c>
      <c r="M8" s="10" t="s">
        <v>58</v>
      </c>
      <c r="N8" s="11">
        <v>2</v>
      </c>
      <c r="O8" s="11">
        <v>3</v>
      </c>
      <c r="P8" s="11">
        <f t="shared" ref="P8:P10" si="3">SUM(N8:O8)</f>
        <v>5</v>
      </c>
      <c r="Q8" s="11" t="str">
        <f>VLOOKUP(P8,Inputs!$E$2:$F$12,2,FALSE)</f>
        <v>Medio</v>
      </c>
      <c r="R8" s="11" t="s">
        <v>25</v>
      </c>
      <c r="S8" s="11" t="s">
        <v>53</v>
      </c>
      <c r="T8" s="12" t="s">
        <v>78</v>
      </c>
      <c r="U8" s="12" t="s">
        <v>67</v>
      </c>
      <c r="V8" s="10" t="s">
        <v>59</v>
      </c>
      <c r="W8" s="12" t="s">
        <v>60</v>
      </c>
      <c r="X8" s="13"/>
    </row>
    <row r="9" spans="1:24" s="2" customFormat="1" ht="120.5">
      <c r="A9" s="8">
        <v>4</v>
      </c>
      <c r="B9" s="9" t="s">
        <v>28</v>
      </c>
      <c r="C9" s="9" t="s">
        <v>22</v>
      </c>
      <c r="D9" s="9" t="s">
        <v>26</v>
      </c>
      <c r="E9" s="9" t="s">
        <v>30</v>
      </c>
      <c r="F9" s="10" t="s">
        <v>71</v>
      </c>
      <c r="G9" s="10" t="s">
        <v>31</v>
      </c>
      <c r="H9" s="11">
        <v>3</v>
      </c>
      <c r="I9" s="11">
        <v>4</v>
      </c>
      <c r="J9" s="11">
        <f t="shared" si="2"/>
        <v>7</v>
      </c>
      <c r="K9" s="11" t="str">
        <f>VLOOKUP(J9,Inputs!$E$2:$F$12,2,FALSE)</f>
        <v>Alto</v>
      </c>
      <c r="L9" s="11" t="s">
        <v>55</v>
      </c>
      <c r="M9" s="10" t="s">
        <v>61</v>
      </c>
      <c r="N9" s="11">
        <v>3</v>
      </c>
      <c r="O9" s="11">
        <v>3</v>
      </c>
      <c r="P9" s="11">
        <f t="shared" si="3"/>
        <v>6</v>
      </c>
      <c r="Q9" s="11" t="str">
        <f>VLOOKUP(P9,Inputs!$E$2:$F$12,2,FALSE)</f>
        <v>Alto</v>
      </c>
      <c r="R9" s="11" t="s">
        <v>25</v>
      </c>
      <c r="S9" s="11" t="s">
        <v>53</v>
      </c>
      <c r="T9" s="12" t="s">
        <v>32</v>
      </c>
      <c r="U9" s="12" t="s">
        <v>62</v>
      </c>
      <c r="V9" s="10" t="s">
        <v>33</v>
      </c>
      <c r="W9" s="12" t="s">
        <v>34</v>
      </c>
      <c r="X9" s="13"/>
    </row>
    <row r="10" spans="1:24" s="2" customFormat="1" ht="94.5">
      <c r="A10" s="8">
        <v>5</v>
      </c>
      <c r="B10" s="9" t="s">
        <v>28</v>
      </c>
      <c r="C10" s="9" t="s">
        <v>22</v>
      </c>
      <c r="D10" s="9" t="s">
        <v>26</v>
      </c>
      <c r="E10" s="9" t="s">
        <v>72</v>
      </c>
      <c r="F10" s="10" t="s">
        <v>79</v>
      </c>
      <c r="G10" s="10" t="s">
        <v>80</v>
      </c>
      <c r="H10" s="11">
        <v>3</v>
      </c>
      <c r="I10" s="11">
        <v>3</v>
      </c>
      <c r="J10" s="11">
        <f t="shared" si="2"/>
        <v>6</v>
      </c>
      <c r="K10" s="11" t="str">
        <f>VLOOKUP(J10,Inputs!$E$2:$F$12,2,FALSE)</f>
        <v>Alto</v>
      </c>
      <c r="L10" s="11" t="s">
        <v>27</v>
      </c>
      <c r="M10" s="10" t="s">
        <v>81</v>
      </c>
      <c r="N10" s="11">
        <v>2</v>
      </c>
      <c r="O10" s="11">
        <v>3</v>
      </c>
      <c r="P10" s="11">
        <f t="shared" si="3"/>
        <v>5</v>
      </c>
      <c r="Q10" s="11" t="str">
        <f>VLOOKUP(P10,Inputs!$E$2:$F$12,2,FALSE)</f>
        <v>Medio</v>
      </c>
      <c r="R10" s="11" t="s">
        <v>37</v>
      </c>
      <c r="S10" s="11" t="s">
        <v>55</v>
      </c>
      <c r="T10" s="12" t="s">
        <v>73</v>
      </c>
      <c r="U10" s="12" t="s">
        <v>67</v>
      </c>
      <c r="V10" s="10" t="s">
        <v>74</v>
      </c>
      <c r="W10" s="12" t="s">
        <v>35</v>
      </c>
      <c r="X10" s="13"/>
    </row>
    <row r="11" spans="1:24" s="2" customFormat="1" ht="178.5">
      <c r="A11" s="8">
        <v>6</v>
      </c>
      <c r="B11" s="9" t="s">
        <v>28</v>
      </c>
      <c r="C11" s="9" t="s">
        <v>22</v>
      </c>
      <c r="D11" s="9" t="s">
        <v>26</v>
      </c>
      <c r="E11" s="9" t="s">
        <v>72</v>
      </c>
      <c r="F11" s="10" t="s">
        <v>75</v>
      </c>
      <c r="G11" s="10" t="s">
        <v>76</v>
      </c>
      <c r="H11" s="11">
        <v>4</v>
      </c>
      <c r="I11" s="11">
        <v>3</v>
      </c>
      <c r="J11" s="11">
        <f t="shared" ref="J11" si="4">SUM(H11:I11)</f>
        <v>7</v>
      </c>
      <c r="K11" s="11" t="str">
        <f>VLOOKUP(J11,Inputs!$E$2:$F$12,2,FALSE)</f>
        <v>Alto</v>
      </c>
      <c r="L11" s="11" t="s">
        <v>27</v>
      </c>
      <c r="M11" s="10" t="s">
        <v>77</v>
      </c>
      <c r="N11" s="11">
        <v>2</v>
      </c>
      <c r="O11" s="11">
        <v>2</v>
      </c>
      <c r="P11" s="11">
        <f t="shared" ref="P11" si="5">SUM(N11:O11)</f>
        <v>4</v>
      </c>
      <c r="Q11" s="11" t="str">
        <f>VLOOKUP(P11,Inputs!$E$2:$F$12,2,FALSE)</f>
        <v>Bajo</v>
      </c>
      <c r="R11" s="11" t="s">
        <v>37</v>
      </c>
      <c r="S11" s="11" t="s">
        <v>55</v>
      </c>
      <c r="T11" s="12" t="s">
        <v>73</v>
      </c>
      <c r="U11" s="12" t="s">
        <v>67</v>
      </c>
      <c r="V11" s="10" t="s">
        <v>74</v>
      </c>
      <c r="W11" s="12" t="s">
        <v>35</v>
      </c>
      <c r="X11" s="13"/>
    </row>
    <row r="12" spans="1:2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6"/>
    </row>
    <row r="13" spans="1:2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6"/>
    </row>
    <row r="14" spans="1:2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6"/>
    </row>
    <row r="15" spans="1:2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6"/>
    </row>
    <row r="16" spans="1:2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6"/>
    </row>
    <row r="17" spans="1:2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6"/>
    </row>
    <row r="18" spans="1:2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6"/>
    </row>
    <row r="19" spans="1:2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6"/>
    </row>
    <row r="20" spans="1:2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6"/>
    </row>
    <row r="21" spans="1:2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6"/>
    </row>
    <row r="22" spans="1:2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6"/>
    </row>
    <row r="23" spans="1:2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6"/>
    </row>
    <row r="24" spans="1: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6"/>
    </row>
    <row r="25" spans="1:2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6"/>
    </row>
    <row r="26" spans="1:2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6"/>
    </row>
    <row r="27" spans="1:2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6"/>
    </row>
    <row r="28" spans="1:2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6"/>
    </row>
    <row r="29" spans="1:2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6"/>
    </row>
    <row r="30" spans="1:2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6"/>
    </row>
    <row r="31" spans="1:2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6"/>
    </row>
    <row r="32" spans="1:2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6"/>
    </row>
    <row r="33" spans="1:2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6"/>
    </row>
    <row r="34" spans="1:2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6"/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6"/>
    </row>
    <row r="36" spans="1:2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6"/>
    </row>
    <row r="37" spans="1:2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6"/>
    </row>
    <row r="38" spans="1:2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6"/>
    </row>
    <row r="39" spans="1:2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6"/>
    </row>
    <row r="40" spans="1:2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6"/>
    </row>
    <row r="41" spans="1:2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6"/>
    </row>
    <row r="42" spans="1:2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6"/>
    </row>
    <row r="43" spans="1:2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6"/>
    </row>
    <row r="44" spans="1:2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6"/>
    </row>
    <row r="45" spans="1:2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6"/>
    </row>
    <row r="46" spans="1:2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6"/>
    </row>
    <row r="47" spans="1:2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6"/>
    </row>
    <row r="48" spans="1:2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6"/>
    </row>
    <row r="49" spans="1:24">
      <c r="A49" s="7"/>
      <c r="X49" s="6"/>
    </row>
    <row r="50" spans="1:24">
      <c r="A50" s="7"/>
      <c r="X50" s="6"/>
    </row>
    <row r="51" spans="1:24">
      <c r="A51" s="7"/>
      <c r="X51" s="6"/>
    </row>
  </sheetData>
  <autoFilter ref="A5:X10" xr:uid="{00000000-0009-0000-0000-000000000000}"/>
  <mergeCells count="27">
    <mergeCell ref="A1:X1"/>
    <mergeCell ref="A3:A5"/>
    <mergeCell ref="B3:B5"/>
    <mergeCell ref="C3:C5"/>
    <mergeCell ref="D3:D5"/>
    <mergeCell ref="E3:E5"/>
    <mergeCell ref="S3:S5"/>
    <mergeCell ref="T3:T5"/>
    <mergeCell ref="U3:U5"/>
    <mergeCell ref="B2:W2"/>
    <mergeCell ref="L3:L5"/>
    <mergeCell ref="F3:F5"/>
    <mergeCell ref="G3:G5"/>
    <mergeCell ref="H3:H5"/>
    <mergeCell ref="I3:I5"/>
    <mergeCell ref="J3:J5"/>
    <mergeCell ref="K3:K5"/>
    <mergeCell ref="M3:M5"/>
    <mergeCell ref="V4:V5"/>
    <mergeCell ref="W4:W5"/>
    <mergeCell ref="O4:O5"/>
    <mergeCell ref="P4:P5"/>
    <mergeCell ref="Q4:Q5"/>
    <mergeCell ref="N3:Q3"/>
    <mergeCell ref="R3:R5"/>
    <mergeCell ref="V3:W3"/>
    <mergeCell ref="N4:N5"/>
  </mergeCells>
  <dataValidations count="1">
    <dataValidation type="whole" allowBlank="1" showInputMessage="1" showErrorMessage="1" sqref="H6:I11" xr:uid="{00000000-0002-0000-0000-000000000000}">
      <formula1>1</formula1>
      <formula2>5</formula2>
    </dataValidation>
  </dataValidations>
  <pageMargins left="0.7" right="0.7" top="0.75" bottom="0.75" header="0.3" footer="0.3"/>
  <pageSetup scale="32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Inputs!$A$2:$A$3</xm:f>
          </x14:formula1>
          <xm:sqref>B6:B7</xm:sqref>
        </x14:dataValidation>
        <x14:dataValidation type="list" allowBlank="1" showInputMessage="1" showErrorMessage="1" xr:uid="{00000000-0002-0000-0000-000002000000}">
          <x14:formula1>
            <xm:f>Inputs!$B$2:$B$3</xm:f>
          </x14:formula1>
          <xm:sqref>C6:C7</xm:sqref>
        </x14:dataValidation>
        <x14:dataValidation type="list" allowBlank="1" showInputMessage="1" showErrorMessage="1" xr:uid="{00000000-0002-0000-0000-000003000000}">
          <x14:formula1>
            <xm:f>Inputs!$C$2:$C$5</xm:f>
          </x14:formula1>
          <xm:sqref>D6:D7</xm:sqref>
        </x14:dataValidation>
        <x14:dataValidation type="list" allowBlank="1" showInputMessage="1" showErrorMessage="1" xr:uid="{00000000-0002-0000-0000-000004000000}">
          <x14:formula1>
            <xm:f>Inputs!$D$2:$D$9</xm:f>
          </x14:formula1>
          <xm:sqref>E6:E7</xm:sqref>
        </x14:dataValidation>
        <x14:dataValidation type="list" allowBlank="1" showInputMessage="1" showErrorMessage="1" xr:uid="{00000000-0002-0000-0000-000005000000}">
          <x14:formula1>
            <xm:f>Inputs!$H$1:$H$7</xm:f>
          </x14:formula1>
          <xm:sqref>S6:S11 L6:L11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12"/>
  <sheetViews>
    <sheetView tabSelected="1" workbookViewId="0">
      <selection activeCell="H8" sqref="H8"/>
    </sheetView>
  </sheetViews>
  <sheetFormatPr baseColWidth="10" defaultColWidth="11.453125" defaultRowHeight="14.5"/>
  <cols>
    <col min="4" max="4" width="28" customWidth="1"/>
    <col min="8" max="8" width="55.81640625" customWidth="1"/>
  </cols>
  <sheetData>
    <row r="1" spans="1:8">
      <c r="A1" s="1" t="s">
        <v>1</v>
      </c>
      <c r="B1" s="1" t="s">
        <v>2</v>
      </c>
      <c r="C1" s="1" t="s">
        <v>3</v>
      </c>
      <c r="D1" s="1" t="s">
        <v>4</v>
      </c>
      <c r="E1" s="1" t="s">
        <v>38</v>
      </c>
      <c r="F1" s="1" t="s">
        <v>39</v>
      </c>
      <c r="G1">
        <v>1</v>
      </c>
      <c r="H1" t="s">
        <v>51</v>
      </c>
    </row>
    <row r="2" spans="1:8">
      <c r="A2" t="s">
        <v>21</v>
      </c>
      <c r="B2" t="s">
        <v>36</v>
      </c>
      <c r="C2" t="s">
        <v>40</v>
      </c>
      <c r="D2" t="s">
        <v>24</v>
      </c>
      <c r="E2">
        <v>0</v>
      </c>
      <c r="F2" t="s">
        <v>41</v>
      </c>
      <c r="G2">
        <v>2</v>
      </c>
      <c r="H2" t="s">
        <v>27</v>
      </c>
    </row>
    <row r="3" spans="1:8">
      <c r="A3" t="s">
        <v>28</v>
      </c>
      <c r="B3" t="s">
        <v>22</v>
      </c>
      <c r="C3" t="s">
        <v>23</v>
      </c>
      <c r="D3" t="s">
        <v>42</v>
      </c>
      <c r="E3">
        <v>1</v>
      </c>
      <c r="F3" t="s">
        <v>41</v>
      </c>
      <c r="G3">
        <v>3</v>
      </c>
      <c r="H3" t="s">
        <v>56</v>
      </c>
    </row>
    <row r="4" spans="1:8">
      <c r="C4" t="s">
        <v>43</v>
      </c>
      <c r="D4" t="s">
        <v>29</v>
      </c>
      <c r="E4">
        <v>2</v>
      </c>
      <c r="F4" t="s">
        <v>41</v>
      </c>
      <c r="G4">
        <v>4</v>
      </c>
      <c r="H4" t="s">
        <v>55</v>
      </c>
    </row>
    <row r="5" spans="1:8">
      <c r="C5" t="s">
        <v>26</v>
      </c>
      <c r="D5" t="s">
        <v>30</v>
      </c>
      <c r="E5">
        <v>3</v>
      </c>
      <c r="F5" t="s">
        <v>41</v>
      </c>
      <c r="G5">
        <v>5</v>
      </c>
      <c r="H5" t="s">
        <v>54</v>
      </c>
    </row>
    <row r="6" spans="1:8">
      <c r="D6" t="s">
        <v>44</v>
      </c>
      <c r="E6">
        <v>4</v>
      </c>
      <c r="F6" t="s">
        <v>41</v>
      </c>
      <c r="H6" t="s">
        <v>52</v>
      </c>
    </row>
    <row r="7" spans="1:8">
      <c r="D7" t="s">
        <v>45</v>
      </c>
      <c r="E7">
        <v>5</v>
      </c>
      <c r="F7" t="s">
        <v>46</v>
      </c>
      <c r="H7" t="s">
        <v>53</v>
      </c>
    </row>
    <row r="8" spans="1:8">
      <c r="D8" t="s">
        <v>47</v>
      </c>
      <c r="E8">
        <v>6</v>
      </c>
      <c r="F8" t="s">
        <v>48</v>
      </c>
      <c r="H8" t="s">
        <v>87</v>
      </c>
    </row>
    <row r="9" spans="1:8">
      <c r="D9" t="s">
        <v>49</v>
      </c>
      <c r="E9">
        <v>7</v>
      </c>
      <c r="F9" t="s">
        <v>48</v>
      </c>
    </row>
    <row r="10" spans="1:8">
      <c r="E10">
        <v>8</v>
      </c>
      <c r="F10" t="s">
        <v>50</v>
      </c>
    </row>
    <row r="11" spans="1:8">
      <c r="E11">
        <v>9</v>
      </c>
      <c r="F11" t="s">
        <v>50</v>
      </c>
    </row>
    <row r="12" spans="1:8">
      <c r="E12">
        <v>10</v>
      </c>
      <c r="F12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c9f667a-bd2d-458a-be86-e1f11b731436" xsi:nil="true"/>
    <MigrationWizIdVersion xmlns="6c9f667a-bd2d-458a-be86-e1f11b731436" xsi:nil="true"/>
    <MigrationWizId xmlns="6c9f667a-bd2d-458a-be86-e1f11b731436" xsi:nil="true"/>
    <lcf76f155ced4ddcb4097134ff3c332f xmlns="6c9f667a-bd2d-458a-be86-e1f11b731436">
      <Terms xmlns="http://schemas.microsoft.com/office/infopath/2007/PartnerControls"/>
    </lcf76f155ced4ddcb4097134ff3c332f>
    <TaxCatchAll xmlns="c298746a-0869-4342-88b4-f5d115138236" xsi:nil="true"/>
    <MigrationWizIdPermissions xmlns="6c9f667a-bd2d-458a-be86-e1f11b731436" xsi:nil="true"/>
    <_dlc_DocId xmlns="c298746a-0869-4342-88b4-f5d115138236">ZQVMJN4V7J2M-1076586702-166596</_dlc_DocId>
    <_dlc_DocIdUrl xmlns="c298746a-0869-4342-88b4-f5d115138236">
      <Url>https://rutanmedellin.sharepoint.com/sites/GestionDocumental/_layouts/15/DocIdRedir.aspx?ID=ZQVMJN4V7J2M-1076586702-166596</Url>
      <Description>ZQVMJN4V7J2M-1076586702-166596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572A91902C9546A55F80C14CD72CDE" ma:contentTypeVersion="19" ma:contentTypeDescription="Crear nuevo documento." ma:contentTypeScope="" ma:versionID="663223282dbdb1904109854c5f000046">
  <xsd:schema xmlns:xsd="http://www.w3.org/2001/XMLSchema" xmlns:xs="http://www.w3.org/2001/XMLSchema" xmlns:p="http://schemas.microsoft.com/office/2006/metadata/properties" xmlns:ns2="c298746a-0869-4342-88b4-f5d115138236" xmlns:ns3="6c9f667a-bd2d-458a-be86-e1f11b731436" targetNamespace="http://schemas.microsoft.com/office/2006/metadata/properties" ma:root="true" ma:fieldsID="57db149ef2aaa2a33137a4af789e60e4" ns2:_="" ns3:_="">
    <xsd:import namespace="c298746a-0869-4342-88b4-f5d115138236"/>
    <xsd:import namespace="6c9f667a-bd2d-458a-be86-e1f11b73143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8746a-0869-4342-88b4-f5d1151382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6291cf-b22b-447e-832f-37b876521c28}" ma:internalName="TaxCatchAll" ma:showField="CatchAllData" ma:web="c298746a-0869-4342-88b4-f5d1151382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9f667a-bd2d-458a-be86-e1f11b731436" elementFormDefault="qualified">
    <xsd:import namespace="http://schemas.microsoft.com/office/2006/documentManagement/types"/>
    <xsd:import namespace="http://schemas.microsoft.com/office/infopath/2007/PartnerControls"/>
    <xsd:element name="MigrationWizId" ma:index="11" nillable="true" ma:displayName="MigrationWizId" ma:internalName="MigrationWizId">
      <xsd:simpleType>
        <xsd:restriction base="dms:Text"/>
      </xsd:simpleType>
    </xsd:element>
    <xsd:element name="MigrationWizIdPermissions" ma:index="12" nillable="true" ma:displayName="MigrationWizIdPermissions" ma:internalName="MigrationWizIdPermissions">
      <xsd:simpleType>
        <xsd:restriction base="dms:Text"/>
      </xsd:simpleType>
    </xsd:element>
    <xsd:element name="MigrationWizIdVersion" ma:index="13" nillable="true" ma:displayName="MigrationWizIdVersion" ma:internalName="MigrationWizIdVersion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74C1C5-73AA-49B4-BF75-3AC02FD8494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ABCCE2B-5398-44F3-8417-D16CC83B0B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1F3715-4806-4C1C-BCAE-9F815B620AB1}">
  <ds:schemaRefs>
    <ds:schemaRef ds:uri="http://schemas.microsoft.com/office/2006/metadata/properties"/>
    <ds:schemaRef ds:uri="http://schemas.microsoft.com/office/infopath/2007/PartnerControls"/>
    <ds:schemaRef ds:uri="9c9e8d70-2d02-43c5-a2a3-00b7ec9450ed"/>
    <ds:schemaRef ds:uri="a74953af-7932-422e-bd79-38bdfbdeae99"/>
    <ds:schemaRef ds:uri="b4af32f2-cd52-4a8d-ba03-f6812c4c87ce"/>
    <ds:schemaRef ds:uri="6c9f667a-bd2d-458a-be86-e1f11b731436"/>
    <ds:schemaRef ds:uri="c298746a-0869-4342-88b4-f5d115138236"/>
  </ds:schemaRefs>
</ds:datastoreItem>
</file>

<file path=customXml/itemProps4.xml><?xml version="1.0" encoding="utf-8"?>
<ds:datastoreItem xmlns:ds="http://schemas.openxmlformats.org/officeDocument/2006/customXml" ds:itemID="{C9D0CF99-68F7-4C41-A649-2100005717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98746a-0869-4342-88b4-f5d115138236"/>
    <ds:schemaRef ds:uri="6c9f667a-bd2d-458a-be86-e1f11b7314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 1 - Riesgos</vt:lpstr>
      <vt:lpstr>Inputs</vt:lpstr>
      <vt:lpstr>'Matriz 1 -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Karlo Fernández</dc:creator>
  <cp:keywords/>
  <dc:description/>
  <cp:lastModifiedBy>Carol  Bedoya Osorno</cp:lastModifiedBy>
  <cp:revision/>
  <dcterms:created xsi:type="dcterms:W3CDTF">2020-08-08T21:11:53Z</dcterms:created>
  <dcterms:modified xsi:type="dcterms:W3CDTF">2023-10-17T20:21:17Z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0x010100D3572A91902C9546A55F80C14CD72CDE</vt:lpwstr>
  </property>
  <property fmtid="{D5CDD505-2E9C-101B-9397-08002B2CF9AE}" pid="3" name="Order">
    <vt:r8>166671100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  <property fmtid="{D5CDD505-2E9C-101B-9397-08002B2CF9AE}" pid="11" name="_dlc_DocIdItemGuid">
    <vt:lpwstr>a63cf379-9511-4788-8b77-930e4c835537</vt:lpwstr>
  </property>
</Properties>
</file>