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anmedellin-my.sharepoint.com/personal/c_bedoya_rutanmedellin_org/Documents/CONTRACTUAL RUTA N/PORTAFOLIO PERSUADIR/CONTRATACION BTL/"/>
    </mc:Choice>
  </mc:AlternateContent>
  <xr:revisionPtr revIDLastSave="54" documentId="13_ncr:1_{385DD386-35B6-4FDE-A8F4-412B2AF4137C}" xr6:coauthVersionLast="47" xr6:coauthVersionMax="47" xr10:uidLastSave="{096114A4-BA1E-4BF2-AC55-9C46B01058C0}"/>
  <bookViews>
    <workbookView xWindow="-110" yWindow="-110" windowWidth="19420" windowHeight="10420" xr2:uid="{5A0645B5-872F-46FC-80CD-9C1B6EEE92F8}"/>
  </bookViews>
  <sheets>
    <sheet name="Matriz 1 - Riesgos" sheetId="1" r:id="rId1"/>
    <sheet name="Inputs" sheetId="2" r:id="rId2"/>
  </sheets>
  <definedNames>
    <definedName name="_xlnm._FilterDatabase" localSheetId="0" hidden="1">'Matriz 1 - Riesgos'!$A$5:$X$5</definedName>
    <definedName name="_xlnm.Print_Area" localSheetId="0">'Matriz 1 - Riesgos'!$A$1:$X$20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K13" i="1" s="1"/>
  <c r="P13" i="1"/>
  <c r="Q13" i="1" s="1"/>
  <c r="J14" i="1"/>
  <c r="K14" i="1" s="1"/>
  <c r="P14" i="1"/>
  <c r="Q14" i="1" s="1"/>
  <c r="J15" i="1"/>
  <c r="K15" i="1" s="1"/>
  <c r="P15" i="1"/>
  <c r="Q15" i="1" s="1"/>
  <c r="J16" i="1"/>
  <c r="K16" i="1" s="1"/>
  <c r="P16" i="1"/>
  <c r="Q16" i="1" s="1"/>
  <c r="J6" i="1"/>
  <c r="J10" i="1"/>
  <c r="K10" i="1" s="1"/>
  <c r="P10" i="1"/>
  <c r="Q10" i="1" s="1"/>
  <c r="J11" i="1"/>
  <c r="K11" i="1" s="1"/>
  <c r="P11" i="1"/>
  <c r="Q11" i="1" s="1"/>
  <c r="J12" i="1"/>
  <c r="K12" i="1" s="1"/>
  <c r="P12" i="1"/>
  <c r="Q12" i="1" s="1"/>
  <c r="P7" i="1" l="1"/>
  <c r="Q7" i="1" s="1"/>
  <c r="P8" i="1"/>
  <c r="Q8" i="1" s="1"/>
  <c r="P9" i="1"/>
  <c r="Q9" i="1" s="1"/>
  <c r="P6" i="1"/>
  <c r="Q6" i="1" s="1"/>
  <c r="J9" i="1"/>
  <c r="K9" i="1" s="1"/>
  <c r="J8" i="1"/>
  <c r="K8" i="1" s="1"/>
  <c r="J7" i="1"/>
  <c r="K7" i="1" s="1"/>
  <c r="K6" i="1"/>
</calcChain>
</file>

<file path=xl/sharedStrings.xml><?xml version="1.0" encoding="utf-8"?>
<sst xmlns="http://schemas.openxmlformats.org/spreadsheetml/2006/main" count="216" uniqueCount="113">
  <si>
    <t>N°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</si>
  <si>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</si>
  <si>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</si>
  <si>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</si>
  <si>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</si>
  <si>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</si>
  <si>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</si>
  <si>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Probabilidad</t>
  </si>
  <si>
    <t>Impacto</t>
  </si>
  <si>
    <t>Valoración del riesgo</t>
  </si>
  <si>
    <t>Categoría</t>
  </si>
  <si>
    <t>¿A quién se le asigna?</t>
  </si>
  <si>
    <t>Tratamiento/ Controles a ser implementados</t>
  </si>
  <si>
    <t>Impacto después del tratamiento</t>
  </si>
  <si>
    <t>¿Afecta la ejecución del contrato?</t>
  </si>
  <si>
    <t>Responsable por implementar el tratamiento</t>
  </si>
  <si>
    <t>Fecha estimada en que se inicia el tratamiento</t>
  </si>
  <si>
    <t>Fecha estimada en que se completa el tratamiento </t>
  </si>
  <si>
    <t>Monitoreo y revisión</t>
  </si>
  <si>
    <t>¿Cómo se realiza el monitoreo?</t>
  </si>
  <si>
    <t>Periodicidad ¿Cuándo?</t>
  </si>
  <si>
    <t>General</t>
  </si>
  <si>
    <t>Externo</t>
  </si>
  <si>
    <t>Selección</t>
  </si>
  <si>
    <t>Económico</t>
  </si>
  <si>
    <t>Sí</t>
  </si>
  <si>
    <t>Ejecución</t>
  </si>
  <si>
    <t>Operacional</t>
  </si>
  <si>
    <t>Permanente</t>
  </si>
  <si>
    <t>Regulación</t>
  </si>
  <si>
    <t>Cambios en los tributos y aranceles aplicables</t>
  </si>
  <si>
    <t>No</t>
  </si>
  <si>
    <t>Etapa de planeación.</t>
  </si>
  <si>
    <t>Específico</t>
  </si>
  <si>
    <t>Operacionales</t>
  </si>
  <si>
    <t>Financieros</t>
  </si>
  <si>
    <t>Verificando los requisitos de cada factura y de acuerdo con los reportes de mora de pago.</t>
  </si>
  <si>
    <t>Por factura.</t>
  </si>
  <si>
    <t>permanente</t>
  </si>
  <si>
    <t>Interno</t>
  </si>
  <si>
    <t>sí</t>
  </si>
  <si>
    <t>Riesgo</t>
  </si>
  <si>
    <t>Valoración</t>
  </si>
  <si>
    <t>Planeación</t>
  </si>
  <si>
    <t>Bajo</t>
  </si>
  <si>
    <t>Sociales o Políticos</t>
  </si>
  <si>
    <t>Contratación</t>
  </si>
  <si>
    <t>Regulatorios</t>
  </si>
  <si>
    <t>Naturaleza</t>
  </si>
  <si>
    <t>Medio</t>
  </si>
  <si>
    <t>Ambientales</t>
  </si>
  <si>
    <t>Alto</t>
  </si>
  <si>
    <t>Tecnológicos</t>
  </si>
  <si>
    <t>Extremo</t>
  </si>
  <si>
    <t>Ruta N Medellín</t>
  </si>
  <si>
    <t xml:space="preserve">Verificación de la normatividad aplicable en cuanto a tributos y aranceles aplicables. </t>
  </si>
  <si>
    <t>Demora en el pago de los servicios parte de Ruta N.</t>
  </si>
  <si>
    <t>Al momento del pago efectivo de la factura por parte de Ruta N.</t>
  </si>
  <si>
    <t>Afectaciones en el flujo de caja al contratista en el pago de sus obligaciones.</t>
  </si>
  <si>
    <t>Por errores cometidos en la elaboración de la propuesta</t>
  </si>
  <si>
    <t>Variaciones en las condiciones del mercado que afecten la adquisición de los servicios (variaciones del precio, entre otras).</t>
  </si>
  <si>
    <t xml:space="preserve">Estipulación contractual que permita revisar precios frente a modificaciones en tributos y aranceles aplicables. </t>
  </si>
  <si>
    <t>Terminación del contrato .</t>
  </si>
  <si>
    <t>Que no haya una planeación apropiada que permita presupuestar la ejecución de los recursos.</t>
  </si>
  <si>
    <t>Que se ejecute el valor total del contrato sin que se hayan terminado de cubrir las necesidades de los proyectos.
Que quede presupuesto sin ejecutar.</t>
  </si>
  <si>
    <t>Proyección de costos de los eventos y necesidades para  ejecución presupuestal por proyecto</t>
  </si>
  <si>
    <t>Al finalizar la ejecución del contrato</t>
  </si>
  <si>
    <t>Estudio y análisis del presupuesto</t>
  </si>
  <si>
    <t>al inicio del contrato, con la planeación de las actividades a realizar y de los productos de BTL</t>
  </si>
  <si>
    <t>Cambio en la modalidad de contratación que dilata la ejecución del presupuesto destinado para actividades de BTL.</t>
  </si>
  <si>
    <t>Seguimiento a la revisión del contrato y sus anexos, hasta la firma del mismo</t>
  </si>
  <si>
    <t>Permanente hasta la suscribción del contrato</t>
  </si>
  <si>
    <t>Mediante requerimientos como informes y/o
correos electrónicos</t>
  </si>
  <si>
    <t>Cuando el contrato se encuentre firmado por las partes</t>
  </si>
  <si>
    <t>al envío para revisión y firmas del contrato por las partes</t>
  </si>
  <si>
    <t>Afectación en los tiempos de prestación de servicios que pueden afectar las metas de Ruta N</t>
  </si>
  <si>
    <t>Etapa de ejecución del contrato, en cuanto a la realización de eventos o entrega de productos</t>
  </si>
  <si>
    <t>Terminación de cada evento o entrega de productos</t>
  </si>
  <si>
    <t xml:space="preserve">Permanente </t>
  </si>
  <si>
    <t>El supervisor designado por Ruta N  deberá realizar seguimiento  a los tiempos mínimos de entrega o ejecución de los eventos</t>
  </si>
  <si>
    <t>Que no se presenten las garantías o se presenten de manera tardía</t>
  </si>
  <si>
    <t>Retraso en la ejecución del contrato o no ejecución del mismo.</t>
  </si>
  <si>
    <t>Requerimientos o inicio del debido proceso para poder hacer efectivas las garantías</t>
  </si>
  <si>
    <t>la revisión y aprobación de los amparos de las pólizas</t>
  </si>
  <si>
    <t>El supervisor designado por Ruta N  deberá realizar seguimiento hasta la entrega de las garantías y verificación de los requisitos de las mismas conforme a la normatividad vigente</t>
  </si>
  <si>
    <t>hasta la aprobación de las garantías</t>
  </si>
  <si>
    <t>Baja y/o mala calidad de los materiales e insumos suministrados para realizar las actividades del contrato, por errores u omisiones en la validación de las especificaciones de los productos.</t>
  </si>
  <si>
    <t>Fallas durante la jornada del evento. Posible terminación de la actividad sin haber cumplido el objetivo</t>
  </si>
  <si>
    <t>Errores u omisiones del contratista durante el desarrollo de la actividad descrita en el objeto contractual. Fallas de coordinación y programación de recursos para las entregas.
Demoras en el cumplimiento de las actividades objeto del contrato de acuerdo con las condiciones requeridas.</t>
  </si>
  <si>
    <t>Posible terminación de la actividad sin haber cumplido el objetivo</t>
  </si>
  <si>
    <t>desde la programación de la actividades</t>
  </si>
  <si>
    <t>hasta la terminación del evento o entrega de materiales solicitados</t>
  </si>
  <si>
    <t xml:space="preserve">Revueltas/ Asonadas </t>
  </si>
  <si>
    <t xml:space="preserve">Daños materiales, heridos, 
cierre de vías. </t>
  </si>
  <si>
    <t>Revisión de medios de comunicación para verificar previamente las convocatorias a marchas, manifestaciones o concentraciones públicas de los diferentes actores sociales, por el sector donde se realizarán los eventod</t>
  </si>
  <si>
    <t>Contratar los servicios de una agencia BTL para la conceptualización, creación y operación logística de los eventos y demás activaciones de marca de la Corporación Ruta N Medellín.</t>
  </si>
  <si>
    <t>Retrasos en la prestación de servicios por demoras atribuibles al contratista</t>
  </si>
  <si>
    <t xml:space="preserve">No firma de contrato </t>
  </si>
  <si>
    <t xml:space="preserve">Errores cometidos  en la elaboración de la propuesta económica del contrato </t>
  </si>
  <si>
    <t>Contratista</t>
  </si>
  <si>
    <t>Ruta N Medellín + Contratista</t>
  </si>
  <si>
    <t>Dentro de la etapa precontractual realizar la revisión de la propuesta presentada por el oferente</t>
  </si>
  <si>
    <t>Con el informe de evaluación</t>
  </si>
  <si>
    <t xml:space="preserve">En la suscripción del contrato </t>
  </si>
  <si>
    <t>En la etapa de planeación precontractual y en la ejecución del contrato</t>
  </si>
  <si>
    <t>revisión de la propuesta presentada por el oferente</t>
  </si>
  <si>
    <t>Estipulación contractual que permita aplicar multas o sanciones al contratista  por demoras en la prestación de los servicios.</t>
  </si>
  <si>
    <t>(i) Radicación correcta de la factura por parte del Contratista de acuerdo con lo establecido en el contrato (ii) Verificación y programación del pago de manera oportuna por parte de la Ruta N de acuerdo con lo establecido en procedimientos internos</t>
  </si>
  <si>
    <t>Al momento de la fecha de radicación de la factura de manera correcta por parte del Contratista</t>
  </si>
  <si>
    <t xml:space="preserve">desde la firma del contrato </t>
  </si>
  <si>
    <t>en el momento que se presente el incumplimiento</t>
  </si>
  <si>
    <t>de acuerdo a la presentación de los requerimientos</t>
  </si>
  <si>
    <t>Seguimiento a las actividades y los proveedores escogidos por el contratista para la ejecución de las diferentes actividades proyectadas durante la ejecución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</si>
</sst>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eomanist Light"/>
      <family val="3"/>
    </font>
    <font>
      <sz val="8"/>
      <color rgb="FF4E4D4D"/>
      <name val="Geomanist Light"/>
      <family val="3"/>
    </font>
    <font>
      <sz val="11"/>
      <color theme="1"/>
      <name val="Geomanist Bold"/>
      <family val="3"/>
    </font>
    <font>
      <b/>
      <sz val="8"/>
      <color rgb="FF4E4D4D"/>
      <name val="Geomanist Light"/>
      <family val="3"/>
    </font>
    <font>
      <b/>
      <sz val="8"/>
      <name val="Geomanist Light"/>
      <family val="3"/>
    </font>
    <font>
      <b/>
      <sz val="10"/>
      <name val="Geomanist Light"/>
      <family val="3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322169</xdr:colOff>
      <xdr:row>2</xdr:row>
      <xdr:rowOff>30923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914B8F-BA89-A290-F368-0D5CE404D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6794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FAAE-3480-48F1-9A8F-1FC3E9338683}">
  <dimension ref="A1:X51"/>
  <sheetViews>
    <sheetView showGridLines="0" tabSelected="1" view="pageBreakPreview" zoomScale="120" zoomScaleNormal="50" zoomScaleSheetLayoutView="120" workbookViewId="0">
      <pane xSplit="1" ySplit="5" topLeftCell="G16" activePane="bottomRight" state="frozen"/>
      <selection pane="topRight" activeCell="B1" sqref="B1"/>
      <selection pane="bottomLeft" activeCell="A4" sqref="A4"/>
      <selection pane="bottomRight" activeCell="L19" sqref="L19"/>
    </sheetView>
  </sheetViews>
  <sheetFormatPr baseColWidth="10" defaultColWidth="11.453125" defaultRowHeight="14.5"/>
  <cols>
    <col min="1" max="1" width="9.453125" style="3" customWidth="1"/>
    <col min="2" max="2" width="5.1796875" style="3" customWidth="1"/>
    <col min="3" max="3" width="4.26953125" style="3" customWidth="1"/>
    <col min="4" max="4" width="4.453125" style="3" customWidth="1"/>
    <col min="5" max="5" width="5.453125" style="3" customWidth="1"/>
    <col min="6" max="6" width="22.81640625" style="3" customWidth="1"/>
    <col min="7" max="7" width="26.26953125" style="3" customWidth="1"/>
    <col min="8" max="8" width="6.7265625" style="3" customWidth="1"/>
    <col min="9" max="9" width="5.26953125" style="3" customWidth="1"/>
    <col min="10" max="10" width="7.26953125" style="3" customWidth="1"/>
    <col min="11" max="11" width="6.453125" style="3" customWidth="1"/>
    <col min="12" max="12" width="12.7265625" style="3" customWidth="1"/>
    <col min="13" max="13" width="34" style="3" customWidth="1"/>
    <col min="14" max="14" width="5.1796875" style="3" customWidth="1"/>
    <col min="15" max="15" width="5.26953125" style="3" customWidth="1"/>
    <col min="16" max="16" width="7.7265625" style="3" customWidth="1"/>
    <col min="17" max="17" width="5.453125" style="3" customWidth="1"/>
    <col min="18" max="18" width="9.26953125" style="3" customWidth="1"/>
    <col min="19" max="19" width="10.453125" style="3" customWidth="1"/>
    <col min="20" max="20" width="15.54296875" style="3" customWidth="1"/>
    <col min="21" max="21" width="13.453125" style="3" customWidth="1"/>
    <col min="22" max="22" width="25.36328125" style="3" customWidth="1"/>
    <col min="23" max="23" width="18" style="3" customWidth="1"/>
    <col min="24" max="24" width="3.7265625" style="3" customWidth="1"/>
    <col min="25" max="16384" width="11.453125" style="3"/>
  </cols>
  <sheetData>
    <row r="1" spans="1:24" s="2" customFormat="1" ht="26.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24.75" customHeight="1">
      <c r="B2" s="25" t="s">
        <v>95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s="5" customFormat="1" ht="22.5" customHeight="1">
      <c r="A3" s="22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2" t="s">
        <v>5</v>
      </c>
      <c r="G3" s="22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2" t="s">
        <v>12</v>
      </c>
      <c r="N3" s="22" t="s">
        <v>13</v>
      </c>
      <c r="O3" s="22"/>
      <c r="P3" s="22"/>
      <c r="Q3" s="22"/>
      <c r="R3" s="21" t="s">
        <v>14</v>
      </c>
      <c r="S3" s="21" t="s">
        <v>15</v>
      </c>
      <c r="T3" s="22" t="s">
        <v>16</v>
      </c>
      <c r="U3" s="22" t="s">
        <v>17</v>
      </c>
      <c r="V3" s="22" t="s">
        <v>18</v>
      </c>
      <c r="W3" s="22"/>
      <c r="X3" s="4"/>
    </row>
    <row r="4" spans="1:24" s="5" customFormat="1">
      <c r="A4" s="22"/>
      <c r="B4" s="21"/>
      <c r="C4" s="21"/>
      <c r="D4" s="21"/>
      <c r="E4" s="21"/>
      <c r="F4" s="22"/>
      <c r="G4" s="22"/>
      <c r="H4" s="21"/>
      <c r="I4" s="21"/>
      <c r="J4" s="21"/>
      <c r="K4" s="21"/>
      <c r="L4" s="21"/>
      <c r="M4" s="22"/>
      <c r="N4" s="21" t="s">
        <v>7</v>
      </c>
      <c r="O4" s="21" t="s">
        <v>8</v>
      </c>
      <c r="P4" s="21" t="s">
        <v>9</v>
      </c>
      <c r="Q4" s="21" t="s">
        <v>10</v>
      </c>
      <c r="R4" s="21"/>
      <c r="S4" s="21"/>
      <c r="T4" s="22"/>
      <c r="U4" s="22"/>
      <c r="V4" s="22" t="s">
        <v>19</v>
      </c>
      <c r="W4" s="22" t="s">
        <v>20</v>
      </c>
      <c r="X4" s="4"/>
    </row>
    <row r="5" spans="1:24" s="5" customFormat="1" ht="23.5" customHeight="1">
      <c r="A5" s="22"/>
      <c r="B5" s="21"/>
      <c r="C5" s="21"/>
      <c r="D5" s="21"/>
      <c r="E5" s="21"/>
      <c r="F5" s="22"/>
      <c r="G5" s="22"/>
      <c r="H5" s="21"/>
      <c r="I5" s="21"/>
      <c r="J5" s="21"/>
      <c r="K5" s="21"/>
      <c r="L5" s="21"/>
      <c r="M5" s="22"/>
      <c r="N5" s="21"/>
      <c r="O5" s="21"/>
      <c r="P5" s="21"/>
      <c r="Q5" s="21"/>
      <c r="R5" s="21"/>
      <c r="S5" s="21"/>
      <c r="T5" s="22"/>
      <c r="U5" s="22"/>
      <c r="V5" s="22"/>
      <c r="W5" s="22"/>
      <c r="X5" s="4"/>
    </row>
    <row r="6" spans="1:24" s="2" customFormat="1" ht="80.25" customHeight="1">
      <c r="A6" s="14">
        <v>1</v>
      </c>
      <c r="B6" s="15" t="s">
        <v>33</v>
      </c>
      <c r="C6" s="15" t="s">
        <v>22</v>
      </c>
      <c r="D6" s="15" t="s">
        <v>43</v>
      </c>
      <c r="E6" s="15" t="s">
        <v>35</v>
      </c>
      <c r="F6" s="16" t="s">
        <v>59</v>
      </c>
      <c r="G6" s="16" t="s">
        <v>98</v>
      </c>
      <c r="H6" s="17">
        <v>3</v>
      </c>
      <c r="I6" s="17">
        <v>3</v>
      </c>
      <c r="J6" s="17">
        <f>SUM(H6:I6)</f>
        <v>6</v>
      </c>
      <c r="K6" s="17" t="str">
        <f>VLOOKUP(J6,Inputs!$E$2:$F$12,2,FALSE)</f>
        <v>Alto</v>
      </c>
      <c r="L6" s="17" t="s">
        <v>99</v>
      </c>
      <c r="M6" s="16" t="s">
        <v>101</v>
      </c>
      <c r="N6" s="17">
        <v>1</v>
      </c>
      <c r="O6" s="17">
        <v>2</v>
      </c>
      <c r="P6" s="17">
        <f>SUM(N6:O6)</f>
        <v>3</v>
      </c>
      <c r="Q6" s="17" t="str">
        <f>VLOOKUP(P6,Inputs!$E$2:$F$12,2,FALSE)</f>
        <v>Bajo</v>
      </c>
      <c r="R6" s="17" t="s">
        <v>25</v>
      </c>
      <c r="S6" s="17" t="s">
        <v>54</v>
      </c>
      <c r="T6" s="18" t="s">
        <v>102</v>
      </c>
      <c r="U6" s="18" t="s">
        <v>103</v>
      </c>
      <c r="V6" s="16" t="s">
        <v>104</v>
      </c>
      <c r="W6" s="18" t="s">
        <v>105</v>
      </c>
      <c r="X6" s="19"/>
    </row>
    <row r="7" spans="1:24" ht="102" customHeight="1">
      <c r="A7" s="6">
        <v>2</v>
      </c>
      <c r="B7" s="7" t="s">
        <v>33</v>
      </c>
      <c r="C7" s="7" t="s">
        <v>39</v>
      </c>
      <c r="D7" s="7" t="s">
        <v>26</v>
      </c>
      <c r="E7" s="7" t="s">
        <v>27</v>
      </c>
      <c r="F7" s="8" t="s">
        <v>63</v>
      </c>
      <c r="G7" s="8" t="s">
        <v>64</v>
      </c>
      <c r="H7" s="9">
        <v>2</v>
      </c>
      <c r="I7" s="9">
        <v>3</v>
      </c>
      <c r="J7" s="9">
        <f t="shared" ref="J7:J9" si="0">SUM(H7:I7)</f>
        <v>5</v>
      </c>
      <c r="K7" s="9" t="str">
        <f>VLOOKUP(J7,Inputs!$E$2:$F$12,2,FALSE)</f>
        <v>Medio</v>
      </c>
      <c r="L7" s="9" t="s">
        <v>54</v>
      </c>
      <c r="M7" s="8" t="s">
        <v>65</v>
      </c>
      <c r="N7" s="9">
        <v>1</v>
      </c>
      <c r="O7" s="9">
        <v>1</v>
      </c>
      <c r="P7" s="9">
        <f t="shared" ref="P7:P9" si="1">SUM(N7:O7)</f>
        <v>2</v>
      </c>
      <c r="Q7" s="9" t="str">
        <f>VLOOKUP(P7,Inputs!$E$2:$F$12,2,FALSE)</f>
        <v>Bajo</v>
      </c>
      <c r="R7" s="9" t="s">
        <v>25</v>
      </c>
      <c r="S7" s="9" t="s">
        <v>54</v>
      </c>
      <c r="T7" s="10" t="s">
        <v>68</v>
      </c>
      <c r="U7" s="10" t="s">
        <v>66</v>
      </c>
      <c r="V7" s="8" t="s">
        <v>67</v>
      </c>
      <c r="W7" s="10" t="s">
        <v>28</v>
      </c>
      <c r="X7" s="11"/>
    </row>
    <row r="8" spans="1:24" ht="52.5" customHeight="1">
      <c r="A8" s="6">
        <v>3</v>
      </c>
      <c r="B8" s="7" t="s">
        <v>21</v>
      </c>
      <c r="C8" s="7" t="s">
        <v>22</v>
      </c>
      <c r="D8" s="7" t="s">
        <v>46</v>
      </c>
      <c r="E8" s="7" t="s">
        <v>34</v>
      </c>
      <c r="F8" s="8" t="s">
        <v>97</v>
      </c>
      <c r="G8" s="8" t="s">
        <v>69</v>
      </c>
      <c r="H8" s="9">
        <v>3</v>
      </c>
      <c r="I8" s="9">
        <v>3</v>
      </c>
      <c r="J8" s="9">
        <f t="shared" si="0"/>
        <v>6</v>
      </c>
      <c r="K8" s="9" t="str">
        <f>VLOOKUP(J8,Inputs!$E$2:$F$12,2,FALSE)</f>
        <v>Alto</v>
      </c>
      <c r="L8" s="9" t="s">
        <v>100</v>
      </c>
      <c r="M8" s="8" t="s">
        <v>70</v>
      </c>
      <c r="N8" s="9">
        <v>1</v>
      </c>
      <c r="O8" s="9">
        <v>3</v>
      </c>
      <c r="P8" s="9">
        <f t="shared" si="1"/>
        <v>4</v>
      </c>
      <c r="Q8" s="9" t="str">
        <f>VLOOKUP(P8,Inputs!$E$2:$F$12,2,FALSE)</f>
        <v>Bajo</v>
      </c>
      <c r="R8" s="9" t="s">
        <v>25</v>
      </c>
      <c r="S8" s="9" t="s">
        <v>100</v>
      </c>
      <c r="T8" s="10" t="s">
        <v>74</v>
      </c>
      <c r="U8" s="10" t="s">
        <v>73</v>
      </c>
      <c r="V8" s="8" t="s">
        <v>72</v>
      </c>
      <c r="W8" s="10" t="s">
        <v>71</v>
      </c>
      <c r="X8" s="11"/>
    </row>
    <row r="9" spans="1:24" ht="79.5">
      <c r="A9" s="6">
        <v>4</v>
      </c>
      <c r="B9" s="7" t="s">
        <v>21</v>
      </c>
      <c r="C9" s="7" t="s">
        <v>22</v>
      </c>
      <c r="D9" s="7" t="s">
        <v>26</v>
      </c>
      <c r="E9" s="7" t="s">
        <v>29</v>
      </c>
      <c r="F9" s="8" t="s">
        <v>30</v>
      </c>
      <c r="G9" s="8" t="s">
        <v>60</v>
      </c>
      <c r="H9" s="9">
        <v>2</v>
      </c>
      <c r="I9" s="9">
        <v>2</v>
      </c>
      <c r="J9" s="9">
        <f t="shared" si="0"/>
        <v>4</v>
      </c>
      <c r="K9" s="9" t="str">
        <f>VLOOKUP(J9,Inputs!$E$2:$F$12,2,FALSE)</f>
        <v>Bajo</v>
      </c>
      <c r="L9" s="9" t="s">
        <v>99</v>
      </c>
      <c r="M9" s="8" t="s">
        <v>61</v>
      </c>
      <c r="N9" s="9">
        <v>2</v>
      </c>
      <c r="O9" s="9">
        <v>1</v>
      </c>
      <c r="P9" s="9">
        <f t="shared" si="1"/>
        <v>3</v>
      </c>
      <c r="Q9" s="9" t="str">
        <f>VLOOKUP(P9,Inputs!$E$2:$F$12,2,FALSE)</f>
        <v>Bajo</v>
      </c>
      <c r="R9" s="9" t="s">
        <v>31</v>
      </c>
      <c r="S9" s="9" t="s">
        <v>54</v>
      </c>
      <c r="T9" s="10" t="s">
        <v>32</v>
      </c>
      <c r="U9" s="10" t="s">
        <v>62</v>
      </c>
      <c r="V9" s="8" t="s">
        <v>55</v>
      </c>
      <c r="W9" s="10" t="s">
        <v>28</v>
      </c>
      <c r="X9" s="11"/>
    </row>
    <row r="10" spans="1:24" ht="77.5" customHeight="1">
      <c r="A10" s="6">
        <v>5</v>
      </c>
      <c r="B10" s="7" t="s">
        <v>33</v>
      </c>
      <c r="C10" s="7" t="s">
        <v>22</v>
      </c>
      <c r="D10" s="7" t="s">
        <v>26</v>
      </c>
      <c r="E10" s="7" t="s">
        <v>34</v>
      </c>
      <c r="F10" s="8" t="s">
        <v>96</v>
      </c>
      <c r="G10" s="8" t="s">
        <v>75</v>
      </c>
      <c r="H10" s="9">
        <v>3</v>
      </c>
      <c r="I10" s="9">
        <v>4</v>
      </c>
      <c r="J10" s="9">
        <f t="shared" ref="J10:J12" si="2">SUM(H10:I10)</f>
        <v>7</v>
      </c>
      <c r="K10" s="9" t="str">
        <f>VLOOKUP(J10,Inputs!$E$2:$F$12,2,FALSE)</f>
        <v>Alto</v>
      </c>
      <c r="L10" s="9" t="s">
        <v>99</v>
      </c>
      <c r="M10" s="8" t="s">
        <v>106</v>
      </c>
      <c r="N10" s="9">
        <v>2</v>
      </c>
      <c r="O10" s="9">
        <v>3</v>
      </c>
      <c r="P10" s="9">
        <f t="shared" ref="P10:P12" si="3">SUM(N10:O10)</f>
        <v>5</v>
      </c>
      <c r="Q10" s="9" t="str">
        <f>VLOOKUP(P10,Inputs!$E$2:$F$12,2,FALSE)</f>
        <v>Medio</v>
      </c>
      <c r="R10" s="9" t="s">
        <v>25</v>
      </c>
      <c r="S10" s="9" t="s">
        <v>100</v>
      </c>
      <c r="T10" s="10" t="s">
        <v>76</v>
      </c>
      <c r="U10" s="10" t="s">
        <v>77</v>
      </c>
      <c r="V10" s="8" t="s">
        <v>79</v>
      </c>
      <c r="W10" s="10" t="s">
        <v>78</v>
      </c>
      <c r="X10" s="11"/>
    </row>
    <row r="11" spans="1:24" ht="84">
      <c r="A11" s="6">
        <v>6</v>
      </c>
      <c r="B11" s="7" t="s">
        <v>33</v>
      </c>
      <c r="C11" s="7" t="s">
        <v>22</v>
      </c>
      <c r="D11" s="7" t="s">
        <v>26</v>
      </c>
      <c r="E11" s="7" t="s">
        <v>35</v>
      </c>
      <c r="F11" s="8" t="s">
        <v>56</v>
      </c>
      <c r="G11" s="8" t="s">
        <v>58</v>
      </c>
      <c r="H11" s="9">
        <v>3</v>
      </c>
      <c r="I11" s="9">
        <v>4</v>
      </c>
      <c r="J11" s="9">
        <f t="shared" si="2"/>
        <v>7</v>
      </c>
      <c r="K11" s="9" t="str">
        <f>VLOOKUP(J11,Inputs!$E$2:$F$12,2,FALSE)</f>
        <v>Alto</v>
      </c>
      <c r="L11" s="9" t="s">
        <v>54</v>
      </c>
      <c r="M11" s="8" t="s">
        <v>107</v>
      </c>
      <c r="N11" s="9">
        <v>1</v>
      </c>
      <c r="O11" s="9">
        <v>3</v>
      </c>
      <c r="P11" s="9">
        <f t="shared" si="3"/>
        <v>4</v>
      </c>
      <c r="Q11" s="9" t="str">
        <f>VLOOKUP(P11,Inputs!$E$2:$F$12,2,FALSE)</f>
        <v>Bajo</v>
      </c>
      <c r="R11" s="9" t="s">
        <v>25</v>
      </c>
      <c r="S11" s="9" t="s">
        <v>99</v>
      </c>
      <c r="T11" s="10" t="s">
        <v>108</v>
      </c>
      <c r="U11" s="10" t="s">
        <v>57</v>
      </c>
      <c r="V11" s="8" t="s">
        <v>36</v>
      </c>
      <c r="W11" s="10" t="s">
        <v>37</v>
      </c>
      <c r="X11" s="11"/>
    </row>
    <row r="12" spans="1:24" ht="84">
      <c r="A12" s="6">
        <v>7</v>
      </c>
      <c r="B12" s="7" t="s">
        <v>33</v>
      </c>
      <c r="C12" s="7" t="s">
        <v>39</v>
      </c>
      <c r="D12" s="7" t="s">
        <v>26</v>
      </c>
      <c r="E12" s="7" t="s">
        <v>34</v>
      </c>
      <c r="F12" s="8" t="s">
        <v>80</v>
      </c>
      <c r="G12" s="8" t="s">
        <v>81</v>
      </c>
      <c r="H12" s="9">
        <v>3</v>
      </c>
      <c r="I12" s="9">
        <v>4</v>
      </c>
      <c r="J12" s="9">
        <f t="shared" si="2"/>
        <v>7</v>
      </c>
      <c r="K12" s="9" t="str">
        <f>VLOOKUP(J12,Inputs!$E$2:$F$12,2,FALSE)</f>
        <v>Alto</v>
      </c>
      <c r="L12" s="9" t="s">
        <v>99</v>
      </c>
      <c r="M12" s="8" t="s">
        <v>82</v>
      </c>
      <c r="N12" s="9">
        <v>1</v>
      </c>
      <c r="O12" s="9">
        <v>3</v>
      </c>
      <c r="P12" s="9">
        <f t="shared" si="3"/>
        <v>4</v>
      </c>
      <c r="Q12" s="9" t="str">
        <f>VLOOKUP(P12,Inputs!$E$2:$F$12,2,FALSE)</f>
        <v>Bajo</v>
      </c>
      <c r="R12" s="9" t="s">
        <v>40</v>
      </c>
      <c r="S12" s="9" t="s">
        <v>54</v>
      </c>
      <c r="T12" s="10" t="s">
        <v>109</v>
      </c>
      <c r="U12" s="10" t="s">
        <v>83</v>
      </c>
      <c r="V12" s="8" t="s">
        <v>84</v>
      </c>
      <c r="W12" s="10" t="s">
        <v>85</v>
      </c>
      <c r="X12" s="11"/>
    </row>
    <row r="13" spans="1:24" ht="94.5">
      <c r="A13" s="6">
        <v>8</v>
      </c>
      <c r="B13" s="7" t="s">
        <v>33</v>
      </c>
      <c r="C13" s="7" t="s">
        <v>39</v>
      </c>
      <c r="D13" s="7" t="s">
        <v>26</v>
      </c>
      <c r="E13" s="7" t="s">
        <v>34</v>
      </c>
      <c r="F13" s="8" t="s">
        <v>86</v>
      </c>
      <c r="G13" s="8" t="s">
        <v>87</v>
      </c>
      <c r="H13" s="9">
        <v>4</v>
      </c>
      <c r="I13" s="9">
        <v>3</v>
      </c>
      <c r="J13" s="9">
        <f t="shared" ref="J13:J16" si="4">SUM(H13:I13)</f>
        <v>7</v>
      </c>
      <c r="K13" s="9" t="str">
        <f>VLOOKUP(J13,Inputs!$E$2:$F$12,2,FALSE)</f>
        <v>Alto</v>
      </c>
      <c r="L13" s="9" t="s">
        <v>99</v>
      </c>
      <c r="M13" s="8" t="s">
        <v>82</v>
      </c>
      <c r="N13" s="9">
        <v>1</v>
      </c>
      <c r="O13" s="9">
        <v>3</v>
      </c>
      <c r="P13" s="9">
        <f t="shared" ref="P13:P16" si="5">SUM(N13:O13)</f>
        <v>4</v>
      </c>
      <c r="Q13" s="9" t="str">
        <f>VLOOKUP(P13,Inputs!$E$2:$F$12,2,FALSE)</f>
        <v>Bajo</v>
      </c>
      <c r="R13" s="9" t="s">
        <v>40</v>
      </c>
      <c r="S13" s="9" t="s">
        <v>54</v>
      </c>
      <c r="T13" s="10" t="s">
        <v>110</v>
      </c>
      <c r="U13" s="10" t="s">
        <v>110</v>
      </c>
      <c r="V13" s="8" t="s">
        <v>111</v>
      </c>
      <c r="W13" s="10" t="s">
        <v>38</v>
      </c>
      <c r="X13" s="12"/>
    </row>
    <row r="14" spans="1:24" ht="110" customHeight="1">
      <c r="A14" s="6">
        <v>9</v>
      </c>
      <c r="B14" s="7" t="s">
        <v>21</v>
      </c>
      <c r="C14" s="7" t="s">
        <v>22</v>
      </c>
      <c r="D14" s="7" t="s">
        <v>26</v>
      </c>
      <c r="E14" s="7" t="s">
        <v>34</v>
      </c>
      <c r="F14" s="8" t="s">
        <v>88</v>
      </c>
      <c r="G14" s="8" t="s">
        <v>89</v>
      </c>
      <c r="H14" s="9">
        <v>3</v>
      </c>
      <c r="I14" s="9">
        <v>3</v>
      </c>
      <c r="J14" s="9">
        <f t="shared" si="4"/>
        <v>6</v>
      </c>
      <c r="K14" s="9" t="str">
        <f>VLOOKUP(J14,Inputs!$E$2:$F$12,2,FALSE)</f>
        <v>Alto</v>
      </c>
      <c r="L14" s="9" t="s">
        <v>99</v>
      </c>
      <c r="M14" s="8" t="s">
        <v>112</v>
      </c>
      <c r="N14" s="9">
        <v>2</v>
      </c>
      <c r="O14" s="9">
        <v>3</v>
      </c>
      <c r="P14" s="9">
        <f t="shared" si="5"/>
        <v>5</v>
      </c>
      <c r="Q14" s="9" t="str">
        <f>VLOOKUP(P14,Inputs!$E$2:$F$12,2,FALSE)</f>
        <v>Medio</v>
      </c>
      <c r="R14" s="9" t="s">
        <v>40</v>
      </c>
      <c r="S14" s="9" t="s">
        <v>100</v>
      </c>
      <c r="T14" s="10" t="s">
        <v>90</v>
      </c>
      <c r="U14" s="10" t="s">
        <v>91</v>
      </c>
      <c r="V14" s="8" t="s">
        <v>72</v>
      </c>
      <c r="W14" s="10" t="s">
        <v>38</v>
      </c>
      <c r="X14" s="12"/>
    </row>
    <row r="15" spans="1:24" ht="94.5">
      <c r="A15" s="6">
        <v>10</v>
      </c>
      <c r="B15" s="7" t="s">
        <v>21</v>
      </c>
      <c r="C15" s="7" t="s">
        <v>22</v>
      </c>
      <c r="D15" s="7" t="s">
        <v>26</v>
      </c>
      <c r="E15" s="7" t="s">
        <v>34</v>
      </c>
      <c r="F15" s="8" t="s">
        <v>86</v>
      </c>
      <c r="G15" s="8" t="s">
        <v>89</v>
      </c>
      <c r="H15" s="9">
        <v>4</v>
      </c>
      <c r="I15" s="9">
        <v>3</v>
      </c>
      <c r="J15" s="9">
        <f t="shared" si="4"/>
        <v>7</v>
      </c>
      <c r="K15" s="9" t="str">
        <f>VLOOKUP(J15,Inputs!$E$2:$F$12,2,FALSE)</f>
        <v>Alto</v>
      </c>
      <c r="L15" s="9" t="s">
        <v>99</v>
      </c>
      <c r="M15" s="8" t="s">
        <v>112</v>
      </c>
      <c r="N15" s="9">
        <v>2</v>
      </c>
      <c r="O15" s="9">
        <v>3</v>
      </c>
      <c r="P15" s="9">
        <f t="shared" si="5"/>
        <v>5</v>
      </c>
      <c r="Q15" s="9" t="str">
        <f>VLOOKUP(P15,Inputs!$E$2:$F$12,2,FALSE)</f>
        <v>Medio</v>
      </c>
      <c r="R15" s="9" t="s">
        <v>40</v>
      </c>
      <c r="S15" s="9" t="s">
        <v>100</v>
      </c>
      <c r="T15" s="10" t="s">
        <v>90</v>
      </c>
      <c r="U15" s="10" t="s">
        <v>91</v>
      </c>
      <c r="V15" s="8" t="s">
        <v>72</v>
      </c>
      <c r="W15" s="10" t="s">
        <v>38</v>
      </c>
      <c r="X15" s="12"/>
    </row>
    <row r="16" spans="1:24" ht="89.5">
      <c r="A16" s="6">
        <v>11</v>
      </c>
      <c r="B16" s="7" t="s">
        <v>21</v>
      </c>
      <c r="C16" s="7" t="s">
        <v>22</v>
      </c>
      <c r="D16" s="7" t="s">
        <v>26</v>
      </c>
      <c r="E16" s="7" t="s">
        <v>34</v>
      </c>
      <c r="F16" s="8" t="s">
        <v>92</v>
      </c>
      <c r="G16" s="8" t="s">
        <v>93</v>
      </c>
      <c r="H16" s="9">
        <v>3</v>
      </c>
      <c r="I16" s="9">
        <v>3</v>
      </c>
      <c r="J16" s="9">
        <f t="shared" si="4"/>
        <v>6</v>
      </c>
      <c r="K16" s="9" t="str">
        <f>VLOOKUP(J16,Inputs!$E$2:$F$12,2,FALSE)</f>
        <v>Alto</v>
      </c>
      <c r="L16" s="9" t="s">
        <v>100</v>
      </c>
      <c r="M16" s="8" t="s">
        <v>94</v>
      </c>
      <c r="N16" s="9">
        <v>2</v>
      </c>
      <c r="O16" s="9">
        <v>3</v>
      </c>
      <c r="P16" s="9">
        <f t="shared" si="5"/>
        <v>5</v>
      </c>
      <c r="Q16" s="9" t="str">
        <f>VLOOKUP(P16,Inputs!$E$2:$F$12,2,FALSE)</f>
        <v>Medio</v>
      </c>
      <c r="R16" s="9" t="s">
        <v>40</v>
      </c>
      <c r="S16" s="9" t="s">
        <v>100</v>
      </c>
      <c r="T16" s="10" t="s">
        <v>90</v>
      </c>
      <c r="U16" s="10" t="s">
        <v>91</v>
      </c>
      <c r="V16" s="8" t="s">
        <v>72</v>
      </c>
      <c r="W16" s="10" t="s">
        <v>38</v>
      </c>
      <c r="X16" s="12"/>
    </row>
    <row r="17" spans="1:24" ht="33" customHeight="1">
      <c r="A17" s="20"/>
      <c r="B17" s="20"/>
      <c r="C17" s="20"/>
      <c r="D17" s="20"/>
      <c r="E17" s="20"/>
      <c r="F17" s="20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12"/>
    </row>
    <row r="18" spans="1:2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2"/>
    </row>
    <row r="19" spans="1:2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2"/>
    </row>
    <row r="20" spans="1:2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2"/>
    </row>
    <row r="21" spans="1:2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2"/>
    </row>
    <row r="22" spans="1:2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2"/>
    </row>
    <row r="23" spans="1:2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2"/>
    </row>
    <row r="24" spans="1:2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2"/>
    </row>
    <row r="25" spans="1:2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2"/>
    </row>
    <row r="26" spans="1:2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2"/>
    </row>
    <row r="27" spans="1:2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2"/>
    </row>
    <row r="28" spans="1:2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2"/>
    </row>
    <row r="29" spans="1:2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2"/>
    </row>
    <row r="30" spans="1:2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2"/>
    </row>
    <row r="31" spans="1:2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2"/>
    </row>
    <row r="32" spans="1:2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2"/>
    </row>
    <row r="33" spans="1:2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2"/>
    </row>
    <row r="34" spans="1:2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2"/>
    </row>
    <row r="35" spans="1:2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2"/>
    </row>
    <row r="36" spans="1:2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2"/>
    </row>
    <row r="37" spans="1:2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2"/>
    </row>
    <row r="38" spans="1:2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2"/>
    </row>
    <row r="39" spans="1:2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2"/>
    </row>
    <row r="40" spans="1:2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2"/>
    </row>
    <row r="41" spans="1:2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2"/>
    </row>
    <row r="42" spans="1:2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2"/>
    </row>
    <row r="43" spans="1:2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2"/>
    </row>
    <row r="44" spans="1:2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2"/>
    </row>
    <row r="45" spans="1:2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2"/>
    </row>
    <row r="46" spans="1:2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2"/>
    </row>
    <row r="47" spans="1:2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2"/>
    </row>
    <row r="48" spans="1:2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2"/>
    </row>
    <row r="49" spans="1:24">
      <c r="A49" s="13"/>
      <c r="X49" s="12"/>
    </row>
    <row r="50" spans="1:24">
      <c r="A50" s="13"/>
      <c r="X50" s="12"/>
    </row>
    <row r="51" spans="1:24">
      <c r="A51" s="13"/>
      <c r="X51" s="12"/>
    </row>
  </sheetData>
  <mergeCells count="28">
    <mergeCell ref="G17:W17"/>
    <mergeCell ref="A1:X1"/>
    <mergeCell ref="A3:A5"/>
    <mergeCell ref="B3:B5"/>
    <mergeCell ref="C3:C5"/>
    <mergeCell ref="D3:D5"/>
    <mergeCell ref="E3:E5"/>
    <mergeCell ref="S3:S5"/>
    <mergeCell ref="T3:T5"/>
    <mergeCell ref="U3:U5"/>
    <mergeCell ref="B2:W2"/>
    <mergeCell ref="L3:L5"/>
    <mergeCell ref="F3:F5"/>
    <mergeCell ref="G3:G5"/>
    <mergeCell ref="H3:H5"/>
    <mergeCell ref="I3:I5"/>
    <mergeCell ref="J3:J5"/>
    <mergeCell ref="K3:K5"/>
    <mergeCell ref="M3:M5"/>
    <mergeCell ref="V4:V5"/>
    <mergeCell ref="W4:W5"/>
    <mergeCell ref="O4:O5"/>
    <mergeCell ref="P4:P5"/>
    <mergeCell ref="Q4:Q5"/>
    <mergeCell ref="N3:Q3"/>
    <mergeCell ref="R3:R5"/>
    <mergeCell ref="V3:W3"/>
    <mergeCell ref="N4:N5"/>
  </mergeCells>
  <dataValidations count="1">
    <dataValidation type="whole" allowBlank="1" showInputMessage="1" showErrorMessage="1" sqref="H6:I16" xr:uid="{0945BAE8-C604-4BE0-8C65-E36C765A07E0}">
      <formula1>1</formula1>
      <formula2>5</formula2>
    </dataValidation>
  </dataValidations>
  <pageMargins left="0.7" right="0.7" top="0.75" bottom="0.75" header="0.3" footer="0.3"/>
  <pageSetup scale="32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123A81A-E507-4F43-B34D-7656186D05DE}">
          <x14:formula1>
            <xm:f>Inputs!$A$2:$A$3</xm:f>
          </x14:formula1>
          <xm:sqref>B6:B9 B14:B16</xm:sqref>
        </x14:dataValidation>
        <x14:dataValidation type="list" allowBlank="1" showInputMessage="1" showErrorMessage="1" xr:uid="{95EE6C98-F7AC-486D-B740-DB28DBE19C72}">
          <x14:formula1>
            <xm:f>Inputs!$B$2:$B$3</xm:f>
          </x14:formula1>
          <xm:sqref>C6:C9 C14:C16</xm:sqref>
        </x14:dataValidation>
        <x14:dataValidation type="list" allowBlank="1" showInputMessage="1" showErrorMessage="1" xr:uid="{9477A186-4711-46B8-B6AD-F4EC6EF4AD44}">
          <x14:formula1>
            <xm:f>Inputs!$C$2:$C$5</xm:f>
          </x14:formula1>
          <xm:sqref>D6:D9 D14:D16</xm:sqref>
        </x14:dataValidation>
        <x14:dataValidation type="list" allowBlank="1" showInputMessage="1" showErrorMessage="1" xr:uid="{1787F152-6795-4BDA-9DA9-DED08C54302B}">
          <x14:formula1>
            <xm:f>Inputs!$D$2:$D$9</xm:f>
          </x14:formula1>
          <xm:sqref>E6:E9 E14:E16</xm:sqref>
        </x14:dataValidation>
        <x14:dataValidation type="list" allowBlank="1" showInputMessage="1" showErrorMessage="1" xr:uid="{DA0C3627-5F17-42CA-91E9-387DDC82D4BC}">
          <x14:formula1>
            <xm:f>Inputs!$H$1:$H$7</xm:f>
          </x14:formula1>
          <xm:sqref>S6:S16 L6:L16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F4C9-8C66-4ABF-AE41-AB462C56C457}">
  <sheetPr>
    <tabColor rgb="FFFF0000"/>
  </sheetPr>
  <dimension ref="A1:H12"/>
  <sheetViews>
    <sheetView workbookViewId="0">
      <selection activeCell="I3" sqref="I3"/>
    </sheetView>
  </sheetViews>
  <sheetFormatPr baseColWidth="10" defaultColWidth="11.453125" defaultRowHeight="14.5"/>
  <cols>
    <col min="4" max="4" width="28" customWidth="1"/>
    <col min="8" max="8" width="55.81640625" customWidth="1"/>
  </cols>
  <sheetData>
    <row r="1" spans="1:8">
      <c r="A1" s="1" t="s">
        <v>1</v>
      </c>
      <c r="B1" s="1" t="s">
        <v>2</v>
      </c>
      <c r="C1" s="1" t="s">
        <v>3</v>
      </c>
      <c r="D1" s="1" t="s">
        <v>4</v>
      </c>
      <c r="E1" s="1" t="s">
        <v>41</v>
      </c>
      <c r="F1" s="1" t="s">
        <v>42</v>
      </c>
      <c r="G1">
        <v>1</v>
      </c>
      <c r="H1" t="s">
        <v>54</v>
      </c>
    </row>
    <row r="2" spans="1:8">
      <c r="A2" t="s">
        <v>21</v>
      </c>
      <c r="B2" t="s">
        <v>39</v>
      </c>
      <c r="C2" t="s">
        <v>43</v>
      </c>
      <c r="D2" t="s">
        <v>24</v>
      </c>
      <c r="E2">
        <v>0</v>
      </c>
      <c r="F2" t="s">
        <v>44</v>
      </c>
      <c r="G2">
        <v>2</v>
      </c>
      <c r="H2" t="s">
        <v>99</v>
      </c>
    </row>
    <row r="3" spans="1:8">
      <c r="A3" t="s">
        <v>33</v>
      </c>
      <c r="B3" t="s">
        <v>22</v>
      </c>
      <c r="C3" t="s">
        <v>23</v>
      </c>
      <c r="D3" t="s">
        <v>45</v>
      </c>
      <c r="E3">
        <v>1</v>
      </c>
      <c r="F3" t="s">
        <v>44</v>
      </c>
      <c r="G3">
        <v>3</v>
      </c>
      <c r="H3" t="s">
        <v>100</v>
      </c>
    </row>
    <row r="4" spans="1:8">
      <c r="C4" t="s">
        <v>46</v>
      </c>
      <c r="D4" t="s">
        <v>34</v>
      </c>
      <c r="E4">
        <v>2</v>
      </c>
      <c r="F4" t="s">
        <v>44</v>
      </c>
      <c r="G4">
        <v>4</v>
      </c>
    </row>
    <row r="5" spans="1:8">
      <c r="C5" t="s">
        <v>26</v>
      </c>
      <c r="D5" t="s">
        <v>35</v>
      </c>
      <c r="E5">
        <v>3</v>
      </c>
      <c r="F5" t="s">
        <v>44</v>
      </c>
      <c r="G5">
        <v>5</v>
      </c>
    </row>
    <row r="6" spans="1:8">
      <c r="D6" t="s">
        <v>47</v>
      </c>
      <c r="E6">
        <v>4</v>
      </c>
      <c r="F6" t="s">
        <v>44</v>
      </c>
    </row>
    <row r="7" spans="1:8">
      <c r="D7" t="s">
        <v>48</v>
      </c>
      <c r="E7">
        <v>5</v>
      </c>
      <c r="F7" t="s">
        <v>49</v>
      </c>
    </row>
    <row r="8" spans="1:8">
      <c r="D8" t="s">
        <v>50</v>
      </c>
      <c r="E8">
        <v>6</v>
      </c>
      <c r="F8" t="s">
        <v>51</v>
      </c>
    </row>
    <row r="9" spans="1:8">
      <c r="D9" t="s">
        <v>52</v>
      </c>
      <c r="E9">
        <v>7</v>
      </c>
      <c r="F9" t="s">
        <v>51</v>
      </c>
    </row>
    <row r="10" spans="1:8">
      <c r="E10">
        <v>8</v>
      </c>
      <c r="F10" t="s">
        <v>53</v>
      </c>
    </row>
    <row r="11" spans="1:8">
      <c r="E11">
        <v>9</v>
      </c>
      <c r="F11" t="s">
        <v>53</v>
      </c>
    </row>
    <row r="12" spans="1:8">
      <c r="E12">
        <v>10</v>
      </c>
      <c r="F12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572A91902C9546A55F80C14CD72CDE" ma:contentTypeVersion="20" ma:contentTypeDescription="Crear nuevo documento." ma:contentTypeScope="" ma:versionID="1364660faf005b4426a29c712c7cfda1">
  <xsd:schema xmlns:xsd="http://www.w3.org/2001/XMLSchema" xmlns:xs="http://www.w3.org/2001/XMLSchema" xmlns:p="http://schemas.microsoft.com/office/2006/metadata/properties" xmlns:ns2="c298746a-0869-4342-88b4-f5d115138236" xmlns:ns3="6c9f667a-bd2d-458a-be86-e1f11b731436" targetNamespace="http://schemas.microsoft.com/office/2006/metadata/properties" ma:root="true" ma:fieldsID="d7a998a38da39b0e0cfefda37d37809c" ns2:_="" ns3:_="">
    <xsd:import namespace="c298746a-0869-4342-88b4-f5d115138236"/>
    <xsd:import namespace="6c9f667a-bd2d-458a-be86-e1f11b73143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8746a-0869-4342-88b4-f5d1151382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6291cf-b22b-447e-832f-37b876521c28}" ma:internalName="TaxCatchAll" ma:showField="CatchAllData" ma:web="c298746a-0869-4342-88b4-f5d115138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f667a-bd2d-458a-be86-e1f11b731436" elementFormDefault="qualified">
    <xsd:import namespace="http://schemas.microsoft.com/office/2006/documentManagement/types"/>
    <xsd:import namespace="http://schemas.microsoft.com/office/infopath/2007/PartnerControls"/>
    <xsd:element name="MigrationWizId" ma:index="11" nillable="true" ma:displayName="MigrationWizId" ma:internalName="MigrationWizId">
      <xsd:simpleType>
        <xsd:restriction base="dms:Text"/>
      </xsd:simpleType>
    </xsd:element>
    <xsd:element name="MigrationWizIdPermissions" ma:index="12" nillable="true" ma:displayName="MigrationWizIdPermissions" ma:internalName="MigrationWizIdPermissions">
      <xsd:simpleType>
        <xsd:restriction base="dms:Text"/>
      </xsd:simpleType>
    </xsd:element>
    <xsd:element name="MigrationWizIdVersion" ma:index="13" nillable="true" ma:displayName="MigrationWizIdVersion" ma:internalName="MigrationWizIdVersion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c9f667a-bd2d-458a-be86-e1f11b731436" xsi:nil="true"/>
    <MigrationWizId xmlns="6c9f667a-bd2d-458a-be86-e1f11b731436" xsi:nil="true"/>
    <MigrationWizIdPermissions xmlns="6c9f667a-bd2d-458a-be86-e1f11b731436" xsi:nil="true"/>
    <TaxCatchAll xmlns="c298746a-0869-4342-88b4-f5d115138236" xsi:nil="true"/>
    <MigrationWizIdVersion xmlns="6c9f667a-bd2d-458a-be86-e1f11b731436" xsi:nil="true"/>
    <lcf76f155ced4ddcb4097134ff3c332f xmlns="6c9f667a-bd2d-458a-be86-e1f11b731436">
      <Terms xmlns="http://schemas.microsoft.com/office/infopath/2007/PartnerControls"/>
    </lcf76f155ced4ddcb4097134ff3c332f>
    <_dlc_DocId xmlns="c298746a-0869-4342-88b4-f5d115138236">ZQVMJN4V7J2M-1076586702-251041</_dlc_DocId>
    <_dlc_DocIdUrl xmlns="c298746a-0869-4342-88b4-f5d115138236">
      <Url>https://rutanmedellin.sharepoint.com/sites/GestionDocumental/_layouts/15/DocIdRedir.aspx?ID=ZQVMJN4V7J2M-1076586702-251041</Url>
      <Description>ZQVMJN4V7J2M-1076586702-251041</Description>
    </_dlc_DocIdUrl>
  </documentManagement>
</p:properties>
</file>

<file path=customXml/itemProps1.xml><?xml version="1.0" encoding="utf-8"?>
<ds:datastoreItem xmlns:ds="http://schemas.openxmlformats.org/officeDocument/2006/customXml" ds:itemID="{EC773ED5-9726-46B3-BEA1-5E7C806467A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9937CA4-2552-4793-8DD5-39C736F2D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98746a-0869-4342-88b4-f5d115138236"/>
    <ds:schemaRef ds:uri="6c9f667a-bd2d-458a-be86-e1f11b731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BCCE2B-5398-44F3-8417-D16CC83B0B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1F3715-4806-4C1C-BCAE-9F815B620AB1}">
  <ds:schemaRefs>
    <ds:schemaRef ds:uri="http://schemas.microsoft.com/office/2006/metadata/properties"/>
    <ds:schemaRef ds:uri="http://schemas.microsoft.com/office/infopath/2007/PartnerControls"/>
    <ds:schemaRef ds:uri="9c9e8d70-2d02-43c5-a2a3-00b7ec9450ed"/>
    <ds:schemaRef ds:uri="6c9f667a-bd2d-458a-be86-e1f11b731436"/>
    <ds:schemaRef ds:uri="c298746a-0869-4342-88b4-f5d1151382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Matriz 1 - Riesgos</vt:lpstr>
      <vt:lpstr>Inputs</vt:lpstr>
      <vt:lpstr>'Matriz 1 -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Karlo Fernández</dc:creator>
  <cp:keywords/>
  <dc:description/>
  <cp:lastModifiedBy>Carol  Bedoya Osorno</cp:lastModifiedBy>
  <cp:revision/>
  <dcterms:created xsi:type="dcterms:W3CDTF">2020-08-08T21:11:53Z</dcterms:created>
  <dcterms:modified xsi:type="dcterms:W3CDTF">2025-02-25T16:54:17Z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0x010100D3572A91902C9546A55F80C14CD72CDE</vt:lpwstr>
  </property>
  <property fmtid="{D5CDD505-2E9C-101B-9397-08002B2CF9AE}" pid="3" name="Order">
    <vt:r8>166671100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  <property fmtid="{D5CDD505-2E9C-101B-9397-08002B2CF9AE}" pid="11" name="_dlc_DocIdItemGuid">
    <vt:lpwstr>8de742a1-8c83-4fcc-9098-7fc0a4c94cb2</vt:lpwstr>
  </property>
</Properties>
</file>